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PS-YGEIA06\users\MonadaA\05 ΠΡΟΓΡΑΜΜΑΤΙΚΗ ΠΕΡΙΟΔΟΣ 2021-2027\03 ΣΧΕΔΙΑΣΜΟΣ\ΕΞΕΙΔΙΚΕΥΣΗ ΠΡΟΓΡΑΜΜΑΤΩΝ 21-27\Εξέλιξη_Πίνακες Επενδύσεων  ΕΚΤ_ΕΤΠΑ μετά 14022023\"/>
    </mc:Choice>
  </mc:AlternateContent>
  <bookViews>
    <workbookView xWindow="0" yWindow="0" windowWidth="28800" windowHeight="12300"/>
  </bookViews>
  <sheets>
    <sheet name="ΣΤΕΡΕΑ ΕΛΛΑΔΑ Προτάσεις" sheetId="7" r:id="rId1"/>
    <sheet name="ΚΩΔΙΚΟΙ ΠΑΡΕΜΒΑΣΗΣ" sheetId="15" r:id="rId2"/>
  </sheets>
  <definedNames>
    <definedName name="_xlnm.Print_Area" localSheetId="0">'ΣΤΕΡΕΑ ΕΛΛΑΔΑ Προτάσεις'!$A$1:$K$441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7" i="7" l="1"/>
  <c r="E56" i="7" l="1"/>
  <c r="G28" i="7"/>
  <c r="G285" i="7" l="1"/>
  <c r="G165" i="7"/>
  <c r="G362" i="7"/>
  <c r="G361" i="7"/>
  <c r="G325" i="7"/>
  <c r="G232" i="7"/>
  <c r="G231" i="7"/>
  <c r="G230" i="7"/>
  <c r="G229" i="7"/>
  <c r="G228" i="7"/>
  <c r="G227" i="7"/>
  <c r="G226" i="7"/>
  <c r="G225" i="7"/>
  <c r="G224" i="7"/>
  <c r="G223" i="7"/>
  <c r="G222" i="7"/>
  <c r="G221" i="7"/>
  <c r="G220" i="7"/>
  <c r="G219" i="7"/>
  <c r="G218" i="7"/>
  <c r="G158" i="7"/>
  <c r="G157" i="7"/>
  <c r="G156" i="7"/>
  <c r="G155" i="7"/>
  <c r="G154" i="7"/>
  <c r="G124" i="7"/>
  <c r="G123" i="7"/>
  <c r="G34" i="7"/>
  <c r="E431" i="7" l="1"/>
  <c r="J409" i="7" l="1"/>
  <c r="I409" i="7"/>
  <c r="H409" i="7"/>
  <c r="J401" i="7"/>
  <c r="I401" i="7"/>
  <c r="H401" i="7"/>
  <c r="J397" i="7"/>
  <c r="I397" i="7"/>
  <c r="H397" i="7"/>
  <c r="J391" i="7"/>
  <c r="I391" i="7"/>
  <c r="H391" i="7"/>
  <c r="J372" i="7"/>
  <c r="N6" i="7" s="1"/>
  <c r="I372" i="7"/>
  <c r="M6" i="7" s="1"/>
  <c r="H372" i="7"/>
  <c r="L6" i="7" s="1"/>
  <c r="J56" i="7"/>
  <c r="N5" i="7" s="1"/>
  <c r="I56" i="7"/>
  <c r="M5" i="7" s="1"/>
  <c r="H56" i="7"/>
  <c r="L5" i="7" s="1"/>
  <c r="G401" i="7"/>
  <c r="I9" i="7" s="1"/>
  <c r="G397" i="7"/>
  <c r="I8" i="7" s="1"/>
  <c r="G214" i="7"/>
  <c r="G70" i="7"/>
  <c r="G311" i="7"/>
  <c r="G284" i="7"/>
  <c r="G283" i="7"/>
  <c r="G268" i="7"/>
  <c r="G267" i="7"/>
  <c r="G242" i="7"/>
  <c r="G241" i="7"/>
  <c r="G240" i="7"/>
  <c r="G239" i="7"/>
  <c r="G238" i="7"/>
  <c r="G237" i="7"/>
  <c r="G236" i="7"/>
  <c r="G235" i="7"/>
  <c r="G234" i="7"/>
  <c r="G212" i="7"/>
  <c r="G202" i="7"/>
  <c r="G201" i="7"/>
  <c r="G190" i="7"/>
  <c r="G189" i="7"/>
  <c r="G173" i="7"/>
  <c r="G172" i="7"/>
  <c r="G171" i="7"/>
  <c r="G170" i="7"/>
  <c r="G169" i="7"/>
  <c r="G168" i="7"/>
  <c r="G118" i="7"/>
  <c r="G117" i="7"/>
  <c r="I410" i="7" l="1"/>
  <c r="J410" i="7"/>
  <c r="H410" i="7"/>
  <c r="M11" i="7"/>
  <c r="L11" i="7"/>
  <c r="N11" i="7"/>
  <c r="G406" i="7"/>
  <c r="G405" i="7"/>
  <c r="G404" i="7"/>
  <c r="G390" i="7"/>
  <c r="G384" i="7"/>
  <c r="G380" i="7"/>
  <c r="G379" i="7"/>
  <c r="G378" i="7"/>
  <c r="G377" i="7"/>
  <c r="G376" i="7"/>
  <c r="G375" i="7"/>
  <c r="G368" i="7"/>
  <c r="G367" i="7"/>
  <c r="G360" i="7"/>
  <c r="G359" i="7"/>
  <c r="G358" i="7"/>
  <c r="G357" i="7"/>
  <c r="G356" i="7"/>
  <c r="G355" i="7"/>
  <c r="G354" i="7"/>
  <c r="G353" i="7"/>
  <c r="G352" i="7"/>
  <c r="G351" i="7"/>
  <c r="G350" i="7"/>
  <c r="G349" i="7"/>
  <c r="G348" i="7"/>
  <c r="G346" i="7"/>
  <c r="G345" i="7"/>
  <c r="G344" i="7"/>
  <c r="G343" i="7"/>
  <c r="G342" i="7"/>
  <c r="G341" i="7"/>
  <c r="G340" i="7"/>
  <c r="G339" i="7"/>
  <c r="G338" i="7"/>
  <c r="G337" i="7"/>
  <c r="G336" i="7"/>
  <c r="G335" i="7"/>
  <c r="G334" i="7"/>
  <c r="G333" i="7"/>
  <c r="G332" i="7"/>
  <c r="G331" i="7"/>
  <c r="G330" i="7"/>
  <c r="G329" i="7"/>
  <c r="G328" i="7"/>
  <c r="G327" i="7"/>
  <c r="G324" i="7"/>
  <c r="G323" i="7"/>
  <c r="G322" i="7"/>
  <c r="G321" i="7"/>
  <c r="G320" i="7"/>
  <c r="G319" i="7"/>
  <c r="G318" i="7"/>
  <c r="G317" i="7"/>
  <c r="G316" i="7"/>
  <c r="G315" i="7"/>
  <c r="G314" i="7"/>
  <c r="G313" i="7"/>
  <c r="G312" i="7"/>
  <c r="G310" i="7"/>
  <c r="G309" i="7"/>
  <c r="G308" i="7"/>
  <c r="G307" i="7"/>
  <c r="G306" i="7"/>
  <c r="G305" i="7"/>
  <c r="G304" i="7"/>
  <c r="G303" i="7"/>
  <c r="G302" i="7"/>
  <c r="G301" i="7"/>
  <c r="G300" i="7"/>
  <c r="G299" i="7"/>
  <c r="G298" i="7"/>
  <c r="G297" i="7"/>
  <c r="G296" i="7"/>
  <c r="G295" i="7"/>
  <c r="G294" i="7"/>
  <c r="G293" i="7"/>
  <c r="G292" i="7"/>
  <c r="G291" i="7"/>
  <c r="G290" i="7"/>
  <c r="G289" i="7"/>
  <c r="G288" i="7"/>
  <c r="G287" i="7"/>
  <c r="G286" i="7"/>
  <c r="G282" i="7"/>
  <c r="G281" i="7"/>
  <c r="G280" i="7"/>
  <c r="G279" i="7"/>
  <c r="G278" i="7"/>
  <c r="G277" i="7"/>
  <c r="G276" i="7"/>
  <c r="G275" i="7"/>
  <c r="G274" i="7"/>
  <c r="G273" i="7"/>
  <c r="G272" i="7"/>
  <c r="G271" i="7"/>
  <c r="G270" i="7"/>
  <c r="G269" i="7"/>
  <c r="G266" i="7"/>
  <c r="G265" i="7"/>
  <c r="G264" i="7"/>
  <c r="G263" i="7"/>
  <c r="G262" i="7"/>
  <c r="G261" i="7"/>
  <c r="G260" i="7"/>
  <c r="G259" i="7"/>
  <c r="G258" i="7"/>
  <c r="G257" i="7"/>
  <c r="G256" i="7"/>
  <c r="G255" i="7"/>
  <c r="G254" i="7"/>
  <c r="G253" i="7"/>
  <c r="G252" i="7"/>
  <c r="G251" i="7"/>
  <c r="G250" i="7"/>
  <c r="G249" i="7"/>
  <c r="G248" i="7"/>
  <c r="G247" i="7"/>
  <c r="G246" i="7"/>
  <c r="G245" i="7"/>
  <c r="G244" i="7"/>
  <c r="G243" i="7"/>
  <c r="G233" i="7"/>
  <c r="G217" i="7"/>
  <c r="G216" i="7"/>
  <c r="G215" i="7"/>
  <c r="G213" i="7"/>
  <c r="G211" i="7"/>
  <c r="G210" i="7"/>
  <c r="G209" i="7"/>
  <c r="G208" i="7"/>
  <c r="G207" i="7"/>
  <c r="G206" i="7"/>
  <c r="G205" i="7"/>
  <c r="G204" i="7"/>
  <c r="G203" i="7"/>
  <c r="G200" i="7"/>
  <c r="G199" i="7"/>
  <c r="G198" i="7"/>
  <c r="G197" i="7"/>
  <c r="G196" i="7"/>
  <c r="G195" i="7"/>
  <c r="G194" i="7"/>
  <c r="G193" i="7"/>
  <c r="G192" i="7"/>
  <c r="G191" i="7"/>
  <c r="G188" i="7"/>
  <c r="G187" i="7"/>
  <c r="G186" i="7"/>
  <c r="G185" i="7"/>
  <c r="G184" i="7"/>
  <c r="G183" i="7"/>
  <c r="G182" i="7"/>
  <c r="G181" i="7"/>
  <c r="G180" i="7"/>
  <c r="G179" i="7"/>
  <c r="G178" i="7"/>
  <c r="G177" i="7"/>
  <c r="G176" i="7"/>
  <c r="G175" i="7"/>
  <c r="G174" i="7"/>
  <c r="G167" i="7"/>
  <c r="G166" i="7"/>
  <c r="G164" i="7"/>
  <c r="G163" i="7"/>
  <c r="G162" i="7"/>
  <c r="G161" i="7"/>
  <c r="G160" i="7"/>
  <c r="G159"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2" i="7"/>
  <c r="G121" i="7"/>
  <c r="G120" i="7"/>
  <c r="G119"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69" i="7"/>
  <c r="G68" i="7"/>
  <c r="G67" i="7"/>
  <c r="G66" i="7"/>
  <c r="G65" i="7"/>
  <c r="G64" i="7"/>
  <c r="G63" i="7"/>
  <c r="G62" i="7"/>
  <c r="G59" i="7"/>
  <c r="G52" i="7"/>
  <c r="G49" i="7"/>
  <c r="G44" i="7"/>
  <c r="G43" i="7"/>
  <c r="G38" i="7"/>
  <c r="G37" i="7"/>
  <c r="G36" i="7"/>
  <c r="G35" i="7"/>
  <c r="G32" i="7"/>
  <c r="G30" i="7"/>
  <c r="G29" i="7"/>
  <c r="G25" i="7"/>
  <c r="G372" i="7" l="1"/>
  <c r="I6" i="7" s="1"/>
  <c r="G391" i="7"/>
  <c r="I7" i="7" s="1"/>
  <c r="G56" i="7"/>
  <c r="I5" i="7" s="1"/>
  <c r="G409" i="7"/>
  <c r="I10" i="7" s="1"/>
  <c r="E420" i="7"/>
  <c r="G418" i="7"/>
  <c r="G417" i="7"/>
  <c r="G429" i="7" l="1"/>
  <c r="G430" i="7"/>
  <c r="E425" i="7"/>
  <c r="E12" i="7" l="1"/>
  <c r="D11" i="7"/>
  <c r="E11" i="7" l="1"/>
  <c r="F11" i="7"/>
  <c r="F440" i="7" l="1"/>
  <c r="E440" i="7"/>
  <c r="G439" i="7"/>
  <c r="G438" i="7"/>
  <c r="G437" i="7"/>
  <c r="G436" i="7"/>
  <c r="G435" i="7"/>
  <c r="G440" i="7" l="1"/>
  <c r="I17" i="7"/>
  <c r="G431" i="7"/>
  <c r="G428" i="7"/>
  <c r="G427" i="7"/>
  <c r="G422" i="7"/>
  <c r="G424" i="7"/>
  <c r="G423" i="7"/>
  <c r="E432" i="7"/>
  <c r="G419" i="7"/>
  <c r="C18" i="7"/>
  <c r="G425" i="7" l="1"/>
  <c r="I16" i="7"/>
  <c r="I18" i="7" s="1"/>
  <c r="G420" i="7"/>
  <c r="G432" i="7" l="1"/>
  <c r="E441" i="7"/>
  <c r="G441" i="7" s="1"/>
  <c r="F409" i="7"/>
  <c r="J5" i="7" l="1"/>
  <c r="F372" i="7" l="1"/>
  <c r="K6" i="7" s="1"/>
  <c r="E372" i="7"/>
  <c r="J6" i="7" l="1"/>
  <c r="E391" i="7"/>
  <c r="J7" i="7" s="1"/>
  <c r="F56" i="7"/>
  <c r="K5" i="7" s="1"/>
  <c r="K10" i="7" l="1"/>
  <c r="E409" i="7"/>
  <c r="F401" i="7"/>
  <c r="K9" i="7" s="1"/>
  <c r="E401" i="7"/>
  <c r="J9" i="7" s="1"/>
  <c r="F397" i="7"/>
  <c r="K8" i="7" s="1"/>
  <c r="E397" i="7"/>
  <c r="J8" i="7" s="1"/>
  <c r="F391" i="7"/>
  <c r="J10" i="7" l="1"/>
  <c r="J11" i="7" s="1"/>
  <c r="E410" i="7"/>
  <c r="K7" i="7"/>
  <c r="K11" i="7" s="1"/>
  <c r="F410" i="7"/>
  <c r="G410" i="7" l="1"/>
  <c r="I11" i="7" l="1"/>
</calcChain>
</file>

<file path=xl/sharedStrings.xml><?xml version="1.0" encoding="utf-8"?>
<sst xmlns="http://schemas.openxmlformats.org/spreadsheetml/2006/main" count="670" uniqueCount="523">
  <si>
    <t>128 - Υγειονομικές υποδομές</t>
  </si>
  <si>
    <t>129- Εξοπλισμός υγείας</t>
  </si>
  <si>
    <t>130- Περιουσιακά στοιχεία υγείας - Κινητός εξοπλισμός</t>
  </si>
  <si>
    <t>131-Τηλεϊατρική</t>
  </si>
  <si>
    <t>132-Εξοπλισμός έκτακτης ανάγκης</t>
  </si>
  <si>
    <t>019 Υπηρεσίες και εφαρμογές ηλεκτρονικής υγείας (συμπεριλαμβανομένης της ηλεκτρονικής φροντίδας, του Διαδικτύου των πραγμάτων για σωματική δραστηριότητα και της υποβοηθούμενης από το περιβάλλον διαβίωσης)</t>
  </si>
  <si>
    <t>ΣΤΕΡΕΑ ΕΛΛΑΔΑ</t>
  </si>
  <si>
    <t>ΕΚΑΒ</t>
  </si>
  <si>
    <t>ΨΥΧΙΚΗ ΥΓΕΙΑ</t>
  </si>
  <si>
    <t>ΑΝΤΙΜΕΤΩΠΙΣΗ ΕΞΑΡΤΗΣΕΩΝ</t>
  </si>
  <si>
    <t>Νέο δικτυο</t>
  </si>
  <si>
    <t>προστασία δημόσιας υγείας σε μείζονες απειλές</t>
  </si>
  <si>
    <t xml:space="preserve">ΚΥ εξοπλισμός για RIS PACs </t>
  </si>
  <si>
    <t>τεχνολογικά μέσα για εξ αποστάσεως υπηρεσίες</t>
  </si>
  <si>
    <t>Νοσοκομεια εξοπλισμός για την εφαρμογή RIS PACs</t>
  </si>
  <si>
    <t>ΑΝΑΓΚΕΣ/προτάσεις</t>
  </si>
  <si>
    <t>Π/Υ ΠΡΟΤΑΣΗΣ</t>
  </si>
  <si>
    <t>ΧΩΡΟΘΕΤΗΣΗ ΠΡΟΤΑΣΗΣ ΣΤΗΝ ΠΕΡΙΦΕΡΕΙΑ</t>
  </si>
  <si>
    <t>ΥΠΕ/ΠΦΥ (ΤΟΜΥ, ΚΟΜΥ)</t>
  </si>
  <si>
    <t>Μακροχρόνια Φροντίδα Υγείας (LTC)</t>
  </si>
  <si>
    <t>ΥΠΟΥΡΓΕΙΟ/ΝΟΣΟΚΟΜΕΙΑ/ υποδομές για Κέντρα Αποκατάστασης</t>
  </si>
  <si>
    <t xml:space="preserve">ΥΠΟΥΡΓΕΙΟ/ΝΟΣΟΚΟΜΕΙΑ/ υποδομές για Κέντρα Τραύματος </t>
  </si>
  <si>
    <t xml:space="preserve"> ΕΚΑΒ</t>
  </si>
  <si>
    <t>Υποδομές για Σταθμούς ΕΚΑΒ &amp; Λοιπές Υποδομές</t>
  </si>
  <si>
    <t>ΥΠΟΥΡΓΕΙΟ/ΥΠΕ/ΝΟΣΟΚΟΜΕΙΑ υποδομές για Ψυχική Υγεία</t>
  </si>
  <si>
    <t>ΥΠΟΥΡΓΕΙΟ/ΥΠΕ/ΝΟΣΟΚΟΜΕΙΑ υποδομές για Εξαρτήσεις</t>
  </si>
  <si>
    <t>λοιπός εξοπλισμός</t>
  </si>
  <si>
    <t>ΕΟΔΥ</t>
  </si>
  <si>
    <t>Υποδομές για Εργαστήρια και λοιπές υποδομές Δημόσιας Υγείας</t>
  </si>
  <si>
    <t>Εξοπλισμός  για Εργαστήρια και λοιπός εξοπλισμός Δημόσιας Υγείας</t>
  </si>
  <si>
    <t>ΥΠΕ/ Εξοπλισμός Πρωτοβάθμιας Φροντίδας Υγείας (ΠΦΥ) για Κέντρα Υγείας, ΤΟΜΥ, ΚΟΜΥ, Λοιπές Μονάδες ΠΦΥ (περιλαμβάνεται Ιατροτεχνολογικός και Ξενοδοχειακός Εξοπλισμός)</t>
  </si>
  <si>
    <t>Κινητός Εξοπλισμός (αυτοκίνητα-μοτοσυκλέτες-πλωτά-εναέρια μέσα)</t>
  </si>
  <si>
    <t xml:space="preserve">Νοσοκομεία/ Κινητός Εξοπλισμός για κάλυψη γενικών αναγκών/κατ΄οίκον νοσηλεία, όπου αυτή έχει αναπτυχθεί </t>
  </si>
  <si>
    <t>ΔΗΜΟΣΙΑ ΥΓΕΙΑ , ΕΟΔΥ κ.α. (κινητά κλιμάκια)</t>
  </si>
  <si>
    <t>Επέκταση  ή εκσυγχρονισμος υφιστάμενου δικτύου</t>
  </si>
  <si>
    <t>ΨΥΧΙΚΗ ΥΓΕΙΑ/ για Υγειονομικές Μονάδες που δραστηριοποιούνται στην Ψυχική Υγεία</t>
  </si>
  <si>
    <t>ΚΕΘΕΑ/ΟΚΑΝΑ/για Υγειονομικές Μονάδες που δραστηριοποιούνται στην ΑΝΤΙΜΕΤΩΠΙΣΗ ΕΞΑΡΤΗΣΕΩΝ</t>
  </si>
  <si>
    <t>ΥΠΟΥΡΓΕΙΟ/ΥΠΕ/ΝΟΣΟΚΟΜΕΙΑ εξοπλισμός  για Ψυχική Υγεία, για Υγειονομικές Μονάδες που δραστηριοποιούνται στην Ψυχική Υγεία.</t>
  </si>
  <si>
    <t>ΥΠΟΥΡΓΕΙΟ/ΥΠΕ/ΝΟΣΟΚΟΜΕΙΑ εξοπλισμός  για Εξαρτήσεις, για Υγειονομικές Μονάδες που δραστηριοποιούνται στην ΑΝΤΙΜΕΤΩΠΙΣΗ ΕΞΑΡΤΗΣΕΩΝ</t>
  </si>
  <si>
    <t>ΥΠΟΥΡΓΕΙΟ/ΝΟΣΟΚΟΜΕΙΑ/ υποδομές για κατ΄οίκον νοσηλεία/μακροχρόνια φροντίδα</t>
  </si>
  <si>
    <t>ΥΠΕ/ (ΚΥ - Μονάδες και Ιατρεία ΠΦΥ)</t>
  </si>
  <si>
    <t>ΥΠΕ/ ΝΟΣΟΚΟΜΕΙΑ Β΄ΒΑΘΜΙΑ /Γ΄ΒΑΘΜΙΑ για αντίστοιχες υποδομές Υγειονομικών Μονάδων</t>
  </si>
  <si>
    <t>5η ΥΠΕ</t>
  </si>
  <si>
    <t>ΠΡΟΜΗΘΕΙΑ ΙΑΤΡΟΤΕΧΝΟΛΟΓΙΚΟΥ ΕΞΟΠΛΙΣΜΟΥ</t>
  </si>
  <si>
    <t>5Η ΥΠΕ</t>
  </si>
  <si>
    <t>ΓΝ ΛΑΜΙΑΣ</t>
  </si>
  <si>
    <t>ΓΝ ΚΑΡΠΕΝΗΣΙΟΥ</t>
  </si>
  <si>
    <t>ΓΝ ΑΜΦΙΣΣΑΣ</t>
  </si>
  <si>
    <t>ΓΝ ΛΙΒΑΔΕΙΑΣ</t>
  </si>
  <si>
    <t>ΓΝ ΘΗΒΑΣ</t>
  </si>
  <si>
    <t>ΓΝ ΧΑΛΚΙΔΑΣ</t>
  </si>
  <si>
    <t>ΓΝ ΚΑΡΥΣΤΟΥ</t>
  </si>
  <si>
    <t>ΓΝ ΚΥΜΗΣ</t>
  </si>
  <si>
    <t>ΝΟΣΟΚΟΜΕΙΑ ΠΕΡΙΦΕΡΕΙΑΣ ΣΤΕΡΕΑΣ ΕΛΛΑΔΑΣ</t>
  </si>
  <si>
    <t>ΔΥΟ (2) ΚΙΝΗΤΕΣ ΜΟΝΑΔΕΣ  ΜΕΤΑΦΟΡΑΣ ΠΡΟΣΩΠΙΚΟΥ  ΓΙΑ ΤΗΝ ΚΑΛΥΨΗ ΥΠΗΡΕΣΙΩΝ ΨΥΧΙΑΤΡΙΚΗΣ ΥΓΕΙΑΣ ΣΤΟ ΝΟΜΟ ΕΥΒΟΙΑΣ</t>
  </si>
  <si>
    <t xml:space="preserve">ΑΝΑΒΑΘΜΙΣΗ - ΑΝΑΚΑΙΝΙΣΗ ΤΩΝ ΟΙΚΟΔΟΜΙΚΩΝ ΚΑΙ ΗΛΕΚΤΡΟΜΗΧΑΝΟΛΟΓΙΚΩΝ ΕΓΚΑΤΑΣΤΑΣΕΩΝ ΚΑΙ ΥΠΟΔΟΜΩΝ ΚΑΘΩΣ ΚΑΙ ΤΟΥ ΠΕΡΙΒΑΛΛΟΝΤΟΣ ΧΩΡΟΥ ΤΟΥ ΚΕΝΤΡΟΥ ΦΥΣΙΚΗΣ ΙΑΤΡΙΚΗΣ ΑΠΟΚΑΤΑΣΤΑΣΗΣ (ΚΕΦΙΑΠ) ΤΟΥ ΓΝ ΛΑΜΙΑΣ </t>
  </si>
  <si>
    <t>ΥΛΟΠΟΙΗΣΗ ΚΕΝΤΡΙΚΗΣ ΛΥΣΗΣ ΓΙΑ ΤΗΝ ΗΛΕΚΤΡΟΝΙΚΗ ΔΙΑΚΙΝΗΣΗ ΚΑΙ ΑΠΟΘΗΚΕΥΣΗ ΑΚΤΙΝΟΓΡΑΦΙΩΝ, ΜΕΤΡΗΣΕΩΝ ΟΣΤΙΚΗΣ ΠΥΚΝΟΤΗΤΑΣ ΚΑΙ ΜΑΣΤΟΓΡΑΦΙΩΝ ΜΕ ΥΠΟΣΤΗΡΙΞΗ ΗΛΕΚΤΡΟΝΙΚΗΣ ΓΝΩΜΑΤΕΥΣΗΣ ΣΤΟΥΣ ΦΟΡΕΙΣ ΠΡΩΤΟΒΑΘΜΙΑΣ ΥΓΕΙΑΣ ΤΗΣ 5ΗΣ ΥΓΕΙΟΝΟΜΙΚΗΣ ΠΕΡΙΦΕΡΕΙΑΣ ΘΕΣΣΑΛΙΑΣ &amp; ΣΤΕΡΕΑΣ ΕΛΛΑΔΑΣ</t>
  </si>
  <si>
    <t xml:space="preserve">ΠΦΥ, ΕΚΑΒ, Τηλεϊατρική, Ψυχ. Υγεία, Δημ.Υγεία, διαγνωστικός εξοπλισμός υψηλού κόστους </t>
  </si>
  <si>
    <t>Δευτεροβάθμια &amp; τριτοβάθμια περίθαλψη</t>
  </si>
  <si>
    <t>ΣΥΝΟΛΟ 128</t>
  </si>
  <si>
    <t>ΣΥΝΟΛΟ 129</t>
  </si>
  <si>
    <t>ΣΥΝΟΛΟ 130</t>
  </si>
  <si>
    <t>ΣΥΝΟΛΟ 131</t>
  </si>
  <si>
    <t>ΣΥΝΟΛΟ 132</t>
  </si>
  <si>
    <t>ΣΥΝΟΛΟ 019</t>
  </si>
  <si>
    <t>ΠΑΛΑΙΟΤΗΤΑ ΕΞΟΠΛΙΣΜΟΥ</t>
  </si>
  <si>
    <t>ΝΟΣΟΚΟΜΕΙΑ ΠΕΡΙΦΕΡΕΙΑΣ</t>
  </si>
  <si>
    <t>ΠΑΛΑΙΟΤΗΤΑ ΕΞΟΠΛΙΣΜΟΥ - ΒΕΛΤΙΩΣΗ ΥΠΗΡΕΣΙΩΝ ΑΠΟΚΑΤΑΣΤΑΣΗΣ</t>
  </si>
  <si>
    <t>ΠΑΛΑΙΟΤΗΤΑ ΕΞΟΠΛΙΣΜΟΥ - ΒΕΛΤΙΩΣΗ ΥΠΗΡΕΣΙΩΝ ΠΦΥ</t>
  </si>
  <si>
    <t>ΒΕΛΤΙΩΣΗ ΠΡΟΣΒΑΣΗΣ ΣΕ ΥΠΗΡΕΣΙΕΣ ΨΥ ΣΕ ΑΓΟΝΕΣ - ΔΥΣΠΡΟΣΙΤΕΣ ΠΕΡΙΟΧΕΣ</t>
  </si>
  <si>
    <t>ΠΦΥ, ΕΚΑΒ, Τηλεϊατρική, Ψυχ. Υγεία, Δημ.Υγεία, διαγνωστικός εξοπλισμός υψηλού κόστους</t>
  </si>
  <si>
    <t>Χρηματοδοτική βαρύτητα δευτεροβάθμιας-τριτοβάθμιας</t>
  </si>
  <si>
    <t>Σύνολο</t>
  </si>
  <si>
    <t>019</t>
  </si>
  <si>
    <t>ΠΙΝΑΚΑΣ: ΠΡΟΤΑΣΕΙΣ ΕΤΠΑ 5ης ΥΠΕ - ΠΕΡΙΦΕΡΕΙΑ ΣΤΕΡΕΑΣ ΕΛΛΑΔΑΣ - ΕΣΠΑ 2021-2027</t>
  </si>
  <si>
    <t>Προτάσεις Φορέων Υγείας
ΠΡΟΓΡΑΜΜΑ 
ΣΤΕΡΕΑ ΕΛΛΑΔΑ</t>
  </si>
  <si>
    <t xml:space="preserve">Α/Α Ιεράρχησης  </t>
  </si>
  <si>
    <t>ΠΑΡΑΤΗΡΗΣΕΙΣ</t>
  </si>
  <si>
    <t>Ανέγερση Κτιριακών Εγκαταστάσεων (Μελέτη-Κατασκευή) Παραρτήματος ΕΚΑΒ ΛΑΜΙΑΣ</t>
  </si>
  <si>
    <t>Προμήθεια Ιατροτεχνολογικού Εξοπλισμού.</t>
  </si>
  <si>
    <t>Προμήθεια Ασθενοφόρων Οχημάτων τύπου Β (4Χ2, 4Χ4, Μικρού Όγκου), Κινητών Ιατρικών Μονάδων (ΚΙΜ) τύπου C και  Μηχανών Ταχείας Ανταπόκρισης για τις ανάγκες του ΕΚΑΒ.</t>
  </si>
  <si>
    <t xml:space="preserve">ΠΡΟΜΗΘΕΙΑ  ΧΕΡΣΑΙΟΥ ΑΣΘΕΝΟΦΟΡΟΥ ΟΧΗΜΑΤΟΣ ΕΙΔΙΚΩΝ ΔΙΑΣΤΑΣΕΩΝ (ΜΙΚΡΟΤΕΡΩΝ ΔΙΑΣΤΑΣΕΩΝ) , ΓΙΑ ΤΙΣ ΑΝΑΓΚΕΣ ΤΟΥ ΚΥ ΣΚΥΡΟΥ </t>
  </si>
  <si>
    <t>ΠΡΟΜΗΘΕΙΑ 15 ΑΣΘΕΝΟΦΌΡΩΝ ΟΧΗΜΑΤΩΝ (4Χ2), ΓΙΑ ΤΙΣ ΑΝΑΓΚΕΣ ΤΩΝ ΚΥ ΣΤΕΡΕΑΣ ΕΛΛΑΔΑΣ (ΚΥ ΔΟΜΟΚΟΥ, ΜΑΚΡΑΚΩΜΗΣ, ΣΤΥΛΙΔΑΣ, ΚΑΜΕΝΩΝ ΒΟΥΡΛΩΝ, ΑΜΦΙΚΛΕΙΑΣ, ΑΤΑΛΑΝΤΗΣ, ΙΤΕΑΣ, ΛΙΔΩΡΙΚΙΟΥ, ΣΧΗΜΑΤΑΡΙΟΥ, ΑΛΙΑΡΤΟΥ, ΔΙΣΤΟΜΟΥ, ΙΣΤΙΑΙΑΣ, ΨΑΧΝΩΝ, ΜΑΝΤΟΥΔΙΟΥ ΚΑΙ ΑΛΙΒΕΡΙΟΥ)</t>
  </si>
  <si>
    <t>ΠΡΟΜΗΘΕΙΑ 1 ΑΣΘΕΝΟΦΟΡΟΥ ΟΧΗΜΑΤΟΣ 4Χ4 ΓΙΑ ΤΙΣ ΑΝΑΓΚΕΣ ΤΟΥ ΚΥ ΔΥΤ. ΦΡΑΓΚΙΣΤΑΣ</t>
  </si>
  <si>
    <t>ΠΡΟΜΗΘΕΙΑ 2 ΚΙΝΗΤΩΝ ΜΟΝΑΔΩΝ ΥΓΕΙΑΣ ΓΙΑ ΤΑ ΚΥ ΙΣΤΙΑΙΑΣ ΚΑΙ ΜΑΝΤΟΥΔΙΟΥ (ΠΕΡΙΦΕΡΕΙΑΣ ΣΤΕΡΕΑΣ ΕΛΛΑΔΑΣ)</t>
  </si>
  <si>
    <t>ΠΡΟΜΗΘΕΙΑ 1 ΚΙΝΗΤΗΣ ΟΔΟΝΤΙΑΤΡΙΚΗΣ ΜΟΝΑΔΑΣ ΓΙΑ ΤΗΝ ΚΑΛΥΨΗ ΤΩΝ ΑΝΑΓΚΩΝ ΣΤΗΝ ΠΕΡΙΦΕΡΕΙΑ ΣΤΕΡΕΑΣ ΕΛΛΑΔΑΣ</t>
  </si>
  <si>
    <t>Ψηφιοποίηση, Αρχειοθέτηση και Ηλεκτρονική Διαχείριση του φυσικού ιστορικού αρχείου φακέλων ασθενών του Γ.Ν. Λαμίας και ενσωμάτωσή του στον Ηλεκτρονικό Ιατρικό Φάκελο του Ολοκληρωμένου Πληροφοριακού Συστήματος του Νοσοκομείου</t>
  </si>
  <si>
    <t>Αναβάθμιση Πληροφοριακής Υποδομής Νοσοκομείου - Προμήθεια και εγκατάσταση εξοπλισμού πληροφορικής και πακέτων λογισμικού</t>
  </si>
  <si>
    <t>ΑΞΟΝΙΚΟΣ ΤΟΜΟΓΡΑΦΟΣ τεμ. 1</t>
  </si>
  <si>
    <t>ΜΑΓΝΗΤΙΚΟΣ ΤΟΜΟΓΡΑΦΟΣ τεμ. 1</t>
  </si>
  <si>
    <t>Μηχάνημα Laser φωτοπηξίας για θεραπεία ρωγμών και αγγειακών παθήσεων αμφιβληστροειδούς τεμ 1.</t>
  </si>
  <si>
    <t>Μηχάνημα Selective Laser Trabeculoplasty - SLT  καιΜηχάνημα Nd YAG Laser για πραγματοποίηση περιφερικής ιριδοτομής σε γλαύκωμα κλειστής γωνίας τεμ 1.</t>
  </si>
  <si>
    <t>Μηχάνημα οπίσθιας υαλοειδεκτομή  τεμ 1.</t>
  </si>
  <si>
    <t>Υπερηχογράφος οφθαλμού τεμ 1.</t>
  </si>
  <si>
    <t>ΓΡΑΜΜΙΚΟΣ ΕΠΙΤΑΧΥΝΤΗΣ  τεμ. 1</t>
  </si>
  <si>
    <t>PET -CT τεμ. 1</t>
  </si>
  <si>
    <t>ΣΥΣΤΗΜΑ ΤΟΜΟΓΡΑΦΙΚΗΣ ΔΙΚΕΦΑΛΗΣ  γ΄ ΚΑΜΕΡΑ τεμ. 1</t>
  </si>
  <si>
    <t>ΥΒΡΙΔΙΚΟ ΣΥΣΤΗΜΑ ROBOT DAVINCI τεμ. 1</t>
  </si>
  <si>
    <t>E-bus ΕΠΕΜΒΑΤΙΚΟ  τεμ. 1</t>
  </si>
  <si>
    <t>Μηχάνημα Αιμοδιαδιήθησης (CRRT) με δυνατότητα χρήσης κιτρ4ικών και αιμοπροσφόρησης τεμ 3</t>
  </si>
  <si>
    <t xml:space="preserve">Γερανός Μετακίνησης ασθενών με δυνατότητα ζύγισης τεμ 2 </t>
  </si>
  <si>
    <t>Συσκευή ρευστοποιήσης εκκρίσεων ακουστικών συχνοτητων  τεμ 2</t>
  </si>
  <si>
    <t>Σύστημα πρόωρης κινητοποίησης ασθενών ορθοστατικού τύπου πολλαπλων θέσεων τεμ 2</t>
  </si>
  <si>
    <t>Νεευροχειρουργικό Τραπέζι  1 τεμ.</t>
  </si>
  <si>
    <t>Τραπέζι χειρουργικό σπονδυλικής στήλης 1 τεμ.</t>
  </si>
  <si>
    <t xml:space="preserve">Ειδικό ΝΕΥΡΟΧΕΙΡΟΥΡΓΙΚΟ  διεγχειρητικός υπέρηχος 1 τεμ </t>
  </si>
  <si>
    <t>Σετ εργαλείων προσπέλασης αυχενικής μοίρας σπονδυλικής στήλης τεμ.1</t>
  </si>
  <si>
    <t>Μηχάνημα Βιομετρίας τεμ 1.</t>
  </si>
  <si>
    <t>Οπτική Τομογραφία συνοχής για διεγχειρητική χρήση  τεμ 1.</t>
  </si>
  <si>
    <t>Σύστημα Laser για διεγχειρητική φωτοπηξία αμφιβληστροειδούς τεμ 1.</t>
  </si>
  <si>
    <t>Σύστημα κρυοπηξίας αμφιβληστροειδούς και ακτινωτού σώματος τεμ 1.</t>
  </si>
  <si>
    <t>Τονόμετρο  τεμ 1.</t>
  </si>
  <si>
    <t>Σετ Χειρουργικών εργαλείων επέμβασης βλεφάρων τεμ 1.</t>
  </si>
  <si>
    <t>Σετ Χειρουργικών εργαλείων επέμβασης καταράκτη τεμ. 8</t>
  </si>
  <si>
    <t>Οπτική βιομετρία τεμ 1.</t>
  </si>
  <si>
    <t>Τροχήλατη οφθαλμολογική χειρουργική πολυθρόνα ασθενούς τεμ 1.</t>
  </si>
  <si>
    <t>Υπερηχοκαρδιογράφος τεμ 2.</t>
  </si>
  <si>
    <t>Αναισθησιολογικό Μηχάνημα τεμ 1</t>
  </si>
  <si>
    <t>ΣΥΣΤΗΜΑ ΜΕΤΑΦΟΡΑΣ ΑΣΘΕΝΩΝ  τεμ 1</t>
  </si>
  <si>
    <t>ΠΡΟΒΟΛΕΙΣ ΧΕΙΡΟΥΡΓΕΙΩΝ  ΜΕ ΔΟΡΥΦΟΡΟ τεμ 14</t>
  </si>
  <si>
    <t>Δινόλουτρο άνω και κάτω άκρων τεμ 2</t>
  </si>
  <si>
    <t>Συσκευή TENS τεμ 5</t>
  </si>
  <si>
    <t>Συσκευή Ηλεκτροθεραπείας τεμ. 1</t>
  </si>
  <si>
    <t>BOOM τοκετού  τεμ 1</t>
  </si>
  <si>
    <t>BOOM εξεταστικό τεμ 1</t>
  </si>
  <si>
    <t>Μικροσκόπιο τεμ1</t>
  </si>
  <si>
    <t>Ακοομετρητής τεμ 1</t>
  </si>
  <si>
    <t>Τυμπανομετρητής τεμ 1</t>
  </si>
  <si>
    <t>θάλαμος Ακοομετριας τεμ 1</t>
  </si>
  <si>
    <t>Υπερηχοτομογράφος γενικής χρήσης με κεφαλή αγγείων για εξέταση triplex - μαστών τεμ 1</t>
  </si>
  <si>
    <t>Ορθοπαντογράφος τεμ 1</t>
  </si>
  <si>
    <t>Εύκαπτο video ουρητηροσκόπιο, διαμέτρου 5.2F στο άκρο και 9.9F το υπόλοιπο ΤΕΜ 1</t>
  </si>
  <si>
    <t>Άκαμπτο ουρητηροσκόπιο διαβαθμισμένης διαμέτρου  τεμ 1</t>
  </si>
  <si>
    <t>Πολυθρόνα Θεραπείας με Ζυγό  τεμ 6</t>
  </si>
  <si>
    <t>Απινιδωτής τεμ 2</t>
  </si>
  <si>
    <t>Μικροσκόπια συνοδευόμενα από Η/Υ/ και κάμερα ΤΕΜ 2</t>
  </si>
  <si>
    <t>Φυγόκεντροι ΤΕΜ 2</t>
  </si>
  <si>
    <t>Φορητό Οξύμετρο τεμ. 5</t>
  </si>
  <si>
    <t>Μηχάνημα μέτρησης καρδιακής παροχής αναίμακτα τεμ. 1</t>
  </si>
  <si>
    <t xml:space="preserve">Οδοντιατρικό μικροσκόπιο </t>
  </si>
  <si>
    <t>Κολποσκόπιο</t>
  </si>
  <si>
    <t>Κρεβάτι τοκετού</t>
  </si>
  <si>
    <t xml:space="preserve">Τροχηλατος φωτισμός χειρουργείου </t>
  </si>
  <si>
    <t xml:space="preserve">Ψυχόμενη επιδαπέδια φυγόκεντρου για 8 ασκους </t>
  </si>
  <si>
    <t>ΛΑΠΑΡΟΣΚΟΠΙΚΟΣ ΠΥΡΓΟΣ ICG</t>
  </si>
  <si>
    <t xml:space="preserve">Ενεργειακή πλατφόρμα ραδιοσυχνοτήτων </t>
  </si>
  <si>
    <t>Τροχήλατα καρότσια για την μεταφορά φαγητών.</t>
  </si>
  <si>
    <t>Πλυντήριο πιάτων τύπου καμπάνα</t>
  </si>
  <si>
    <t>Πλήρες σύστημα δοκιμασίας κόπωσης σε κυλιόμενο διάδρομο</t>
  </si>
  <si>
    <t>Καρδιολογικός υπερηχοτομογράφος- Triplex</t>
  </si>
  <si>
    <t>Ηλεκτροκαρδιογράφος δωδεκακάναλος με λογισμικό μετρήσεων.</t>
  </si>
  <si>
    <t xml:space="preserve">Συσκευή Monitor -απινιδιστή-διαδρεμικού βηματοδότη </t>
  </si>
  <si>
    <t>Αυτοματοποιημένο σύστημα Αιμοκαλλιεργειών</t>
  </si>
  <si>
    <t>Αυτόματες πιπέτες</t>
  </si>
  <si>
    <t>Ανοσολογικός - Ορμονολογικός αναλυτής</t>
  </si>
  <si>
    <t>Φυγόκεντρος Ούρων</t>
  </si>
  <si>
    <t>Φυγόκεντρος Μικροαιματοκρίτη .</t>
  </si>
  <si>
    <t>Αναδυτηρας σωληναρίων Γενικής Αίματος</t>
  </si>
  <si>
    <t>Ψυγεία συντήρησης Αντιδραστηρίων</t>
  </si>
  <si>
    <t>Τρυπάνι και πριόνι μπαταρίας</t>
  </si>
  <si>
    <t>Ψηφιακό Tournique</t>
  </si>
  <si>
    <t>Ηλεκτρικό γυψοπρίονο με σκούπα αναρρόφησης</t>
  </si>
  <si>
    <t>Μηχάνημα Κρυοπηξίας</t>
  </si>
  <si>
    <t>Κρεβάτια αιμοκάθαρσης τηλεχειριζόμενα</t>
  </si>
  <si>
    <t>Πολυθρόνες αιμοκάθαρσης με ζυγαριά</t>
  </si>
  <si>
    <t>Ζυγαριά καρέκλα</t>
  </si>
  <si>
    <t>Ζυγαρια για κρεβάτι</t>
  </si>
  <si>
    <t>Monitor ζωτικών και ΗΚΓ</t>
  </si>
  <si>
    <t>Μηχάνημα βιοεμπέδησης</t>
  </si>
  <si>
    <t xml:space="preserve">Μηχανημα αερίων αίματος </t>
  </si>
  <si>
    <t>Συσκευές θέρμανσης ορών, υγρών και αίματος</t>
  </si>
  <si>
    <t>Συσκευές θέρμανσης ασθενών με αέρα</t>
  </si>
  <si>
    <t>Σύστημα σύγχρονου απινιδωτή</t>
  </si>
  <si>
    <t>Φόρητο βίντεο λαρυγγοσκόπιο και βρογχοσκόπιο με όθονη τουλάχιστον 7 ιντσών</t>
  </si>
  <si>
    <t>Φορητός υπερηχοτομογράφος με κεφαλή κατάλληλη για διενέργεια νευρικών αποκλεισμών (LINEAR ARRAY συχνότητας 6-13MHz)</t>
  </si>
  <si>
    <t>Οπτικά πεδία</t>
  </si>
  <si>
    <t>Θερμοκοιτίδα μεταφοράς νεογνών.</t>
  </si>
  <si>
    <t>Ογκομετρική αντλία ενδοφλέβιας έγχυσης φαρμάκων</t>
  </si>
  <si>
    <t>Μόνιτορ παρακολούθησης ζωτικών</t>
  </si>
  <si>
    <t>Παιδιατρικές κλίνες</t>
  </si>
  <si>
    <t>Κουνάκια</t>
  </si>
  <si>
    <t xml:space="preserve">Αναιμακτο χολερυθρινόμετρο </t>
  </si>
  <si>
    <t>Αναλυτής πυκνότητας χορηγούμενου Ο2</t>
  </si>
  <si>
    <t>Bi pap</t>
  </si>
  <si>
    <t>Υπερηχοτομογράφος γενικής χρήσης με πολλαπλές κεφαλές</t>
  </si>
  <si>
    <t>Χειρουργική τράπεζα Επεμβάσεων 2 τεμάχια</t>
  </si>
  <si>
    <t>Σύστημα 2πλής αντίστροφης όσμωσης ON LINE με θερμική απολύμανση του Συστήματος όσμωσης και του βρόγχου διανομής για 18 θέσεις αιμοκάθαρσης</t>
  </si>
  <si>
    <t>Φυγόκεντρος</t>
  </si>
  <si>
    <t xml:space="preserve">Ορθοπαντοτομογράφος ψηφιακός για πανοραμικές ακτινογραφίες </t>
  </si>
  <si>
    <t xml:space="preserve">Αναλυτής Αερίων Αίματος </t>
  </si>
  <si>
    <t xml:space="preserve">Συσκευή καρδιοτοκογραφίας </t>
  </si>
  <si>
    <t>Βρόγχος διανομής Υπερκάθαρου νερού</t>
  </si>
  <si>
    <t>2 Εξεταστικές κλίνες με προσαρμοζόμενο ύψος για τις ανάγκες των χειρουργικών ιατρείων</t>
  </si>
  <si>
    <t>Υπερηχοτομογράφος ακτινολογικού ιατρείου 3 κεφαλών</t>
  </si>
  <si>
    <t>Τονόμετρο αέρος</t>
  </si>
  <si>
    <t>Σχισμοειδής λυχνία</t>
  </si>
  <si>
    <t>2 Φυγόκεντροι σωληναρίων</t>
  </si>
  <si>
    <t>2 Θερμοσυγκολήσεις ασκών αίματος (1 φορητή και 1 σταθερή)</t>
  </si>
  <si>
    <t>Πλυντήριο ρούχων 50 κιλών</t>
  </si>
  <si>
    <t>Ξενοδοχειακός εξοπλισμός γραφείων, ιατρείων και Διοικητικών Υπηρεσιών(100 απλές καρέκλες γραφείου, 40 πολυθρόνες μίας θέσεως, 15 τετράγωνα τραπέζια, 6 συρταριέρες γραφείων)</t>
  </si>
  <si>
    <t>Αποξήλωση  παλαιών, αγορά και τοποθέτηση νέων, σύγχρονων τοπικών κλιματιστικών  μονάδων νερού (fancolls) (100 τοίχου 40 δαπέδου)</t>
  </si>
  <si>
    <t>Αντικατάσταση 100 παραθύρων αλουμινίου με διπλά τζάμια διαστάσεων 120χ120 cm (αποξήλωση παλαιών)</t>
  </si>
  <si>
    <t>Αντικατάσταση 10 θυρών, αλουμινίου , εισόδων Νοσοκομειακού κτιρίου (αποξήλωση, αγορά, τοποθέτηση)</t>
  </si>
  <si>
    <t>Κατασκευή δίχωρης εισόδου ΤΕΠ (αποξήλωση, αγορά, τοποθέτηση)</t>
  </si>
  <si>
    <t>Μονώσεις ταρατσών επιφανειας 2.000 τ.μ.</t>
  </si>
  <si>
    <t xml:space="preserve">Προμήθεια και εγκατάσταση ενός ψηφιακού μαστογράφου με τομοσύνθεση </t>
  </si>
  <si>
    <t>7 Διαθερμίες Μονοπολικές και Διπολικές</t>
  </si>
  <si>
    <t>65 Κρεβάτια ασθενών με τα παρελκόμενά τους (π.χ. κομοδίνα κλπ)</t>
  </si>
  <si>
    <t>Αναβάθμιση χώρων σκοραμίδων και αντικατάσταση των υφισταμένων σκοραμίδων (αφορά 4 μηχανήματα σε 4 χώρους σκοραμίδων)</t>
  </si>
  <si>
    <t>8 Προβολείς ιατρείων σε τροχήλατη βάση</t>
  </si>
  <si>
    <t>1 Νευροδιεγέρτης</t>
  </si>
  <si>
    <t>3 Απινιδωτές</t>
  </si>
  <si>
    <t>Παιδιατρικός απινιδωτης</t>
  </si>
  <si>
    <t>20 Ηλεκτρονικά φορητά πιεσόμετρα</t>
  </si>
  <si>
    <t>50 παλμικά οξύμετρα ενηλίκων και παιδιών</t>
  </si>
  <si>
    <t>2 Αναρροφήσεις νεογνών</t>
  </si>
  <si>
    <t>Διαθλασόμετρο</t>
  </si>
  <si>
    <t>Ακουογράφος Τυμπανογράφος</t>
  </si>
  <si>
    <t>Φορητή γαλβανοκαυτηρίαση</t>
  </si>
  <si>
    <t>Εκσυγχρονισμός- επέκταση συστήματος βίντεο-εποπτείας χώρων (16 κάμερες, 1 καταγραφικό, 1 μόνιτορ)</t>
  </si>
  <si>
    <t>12 Μονάδες- Συστήματα Αποστείρωσης αέρα με UV</t>
  </si>
  <si>
    <t>2 Γυναικολογικά κρεβάτια (μπουμ)</t>
  </si>
  <si>
    <t>20 Τροχήλατα καρότσια νοσηλείας (5 με ερμάρια και 15 απλά)</t>
  </si>
  <si>
    <t>2 torniket (1 άνω άκρων και 1 κάτω άκρων)</t>
  </si>
  <si>
    <t>4 Ηλεκτροκαρδιογράφους 6 καναλιών</t>
  </si>
  <si>
    <t>2 Σετ καισαρικών επεμβάσεων</t>
  </si>
  <si>
    <t>2 Θερμοκοιτίδες Νεογνών</t>
  </si>
  <si>
    <t xml:space="preserve">4 Αναρροφήσεις </t>
  </si>
  <si>
    <t>Μικροσκόπιο Εργαστηρίου</t>
  </si>
  <si>
    <t>2 Γερανάκια Ανύψωσης Ασθενων</t>
  </si>
  <si>
    <t>80 Η/Υ και 20 Εκτυπωτές</t>
  </si>
  <si>
    <t>Μηχανογράφηση Τμήματος Αιμοδοσίας</t>
  </si>
  <si>
    <t>Προμήθεια και εγκατάσταση Λαπαρασκοπικού Πύργου.</t>
  </si>
  <si>
    <t>1 Κλίνη Ανάνηψης</t>
  </si>
  <si>
    <t>Αντικατάσταση 60 κονσολών κεφαλών κλινών ασθενών</t>
  </si>
  <si>
    <t>Αντικατάσταση τριών  στηλών οροφής ασθενών χειρουργείων</t>
  </si>
  <si>
    <t>Προβολέας οροφής ιατρείου χειρουργικών επειγόντων</t>
  </si>
  <si>
    <t>Holter Ρυθμού</t>
  </si>
  <si>
    <t>5 Φορητά ωτοσκόπια</t>
  </si>
  <si>
    <t>4 Μεγενθυτικοί φακοί με στατό</t>
  </si>
  <si>
    <t>Συμπιεστής αέρος (κομπρεσερ) Αναπνευστήρων</t>
  </si>
  <si>
    <t>Αντικατάσταση κλιματιστικών μονάδων μεγάλων χώρων με σύγχρονες μονάδες μεγάλης ενεργειακής απόδοσης, άμεσης λειτουργίας</t>
  </si>
  <si>
    <t>Ψηφιακό Δερματοσκόπιο για ολόσωμη χαρτογράφηση σπήλων</t>
  </si>
  <si>
    <t>Αντικατάσταση 5 ψυκτικών κυκλωμάτων μαγειρείου και νεκροτομείου με καινούρια/οικολογικά μεγάλης ενεργειακής απόδοσης</t>
  </si>
  <si>
    <t>OCT</t>
  </si>
  <si>
    <t>Οφθαλμολογικός Υπέρηχος</t>
  </si>
  <si>
    <t>Μηχάνημα κοπής γαζών</t>
  </si>
  <si>
    <t xml:space="preserve">Δυο αεροσυμπιεστές (κομπρεσέρ) ιατρικού πεπιεσμένου αέρα 5000 litra εμβολοφόρα </t>
  </si>
  <si>
    <t>Αυτοκίνητο  πολυμορφικό (για μεταφορά προσωπικού και υλικού)</t>
  </si>
  <si>
    <t>Αναβάθμιση BMS</t>
  </si>
  <si>
    <t xml:space="preserve">Δύο πύργους ψύξης </t>
  </si>
  <si>
    <t xml:space="preserve"> Τρεις λέβητες θέρμανσης815 kw </t>
  </si>
  <si>
    <t>Κεφαλή ψύκτη νερού</t>
  </si>
  <si>
    <t xml:space="preserve">UPS Χειρουργείων 10 kw </t>
  </si>
  <si>
    <t>Πλυντήριο ρούχων 50 κιλών 2 τμχ</t>
  </si>
  <si>
    <t xml:space="preserve">Στεγνωτήριο ρούχων </t>
  </si>
  <si>
    <t>Σιδερωτήριο ρούχων</t>
  </si>
  <si>
    <t>Προμήθεια 106 κλινών ηλεκτροκίνητων  προς αντικατάσταση παλαιών κλινών (με τα παρελκόμενα κομοδίνα κλπ) και 15 αεροστρώματα για ορθοπεδικές κλίνες</t>
  </si>
  <si>
    <t>Λαπαροσκοπικός πύργος τεχνολογίας 4Κ</t>
  </si>
  <si>
    <t xml:space="preserve">Προμήθεια χειρουργικής &amp; ορθοπεδικής τράπεζας με όλα τα παρελκόμενα για χειρουργεία καταγμάτων, ώμου γόνατος, ισχύων ακτινοδιαπερατή και δύο τράπεζες γενικής  χειρουργικής </t>
  </si>
  <si>
    <t>Τέσσερις   διαθερμίες διπολικές χειρουργείου-συπτικό χειρουργείο, ορθοπεδικό χειρουργίου</t>
  </si>
  <si>
    <t xml:space="preserve">Συγκρότημα κυλιόμενου τάπητα δοκιμασίας κόπωσης </t>
  </si>
  <si>
    <t>AUTO PULSE Αυτόματη συσκευή μαλάξεων καρδιάς</t>
  </si>
  <si>
    <t>Ηolter  24ωρης καταγραφής αρτηριακής πίεσης</t>
  </si>
  <si>
    <t>Ηolter  ΗΚΓ ρυθμού</t>
  </si>
  <si>
    <t xml:space="preserve">Υγρός κλίβανος αποστείρωσης </t>
  </si>
  <si>
    <t xml:space="preserve">ψυγεία φύλαξης φαρμάκων και αντιδραστηρίων δύο </t>
  </si>
  <si>
    <t>LIGASURE (Διαθερμία και νυστέρι υπερήχων)</t>
  </si>
  <si>
    <t>Τρεις (3) Απινιδωτές με βηματοδότηση</t>
  </si>
  <si>
    <t>Εύκαμπτο λαρυγγοσκόπιο</t>
  </si>
  <si>
    <t>Μηχάνημα ραδιοσυχνοτήτων</t>
  </si>
  <si>
    <t xml:space="preserve">Πύργος ενδοσκοπίσεων </t>
  </si>
  <si>
    <t>Διαγνωστικό ωτομικροσκόπιο</t>
  </si>
  <si>
    <t>Προμήθεια  δύο προβολέων χειρουργείου.</t>
  </si>
  <si>
    <t xml:space="preserve">  Τραπέζια εργαλειοδοσίας (2 μεγάλα, 2 μεσαία, 2 mayo)</t>
  </si>
  <si>
    <t xml:space="preserve">Δυο ηλεκτρικά τρυπάνια μπαταρίας και δύο ηλεκτρικά πριόνια </t>
  </si>
  <si>
    <t xml:space="preserve">2 Εξεταστικές κλίνες με προσαρμοζόμενο ύψος για τις ανάγκες των εξωτερικών ορθοπεδικών ιατρείων </t>
  </si>
  <si>
    <t>Εργαλειοσειρές καταγμάτων (ψαλίδια λαβίδες  κλπ)</t>
  </si>
  <si>
    <t>Σύστημα laser 4box 1470 και οπτικές ίνες  για εφαρμογές στην πρωκτολογία</t>
  </si>
  <si>
    <t>Σύστημα απεικόνισης φλεβών υπερύθρων (συνοδευόμενο από το τροχήλατο)</t>
  </si>
  <si>
    <t xml:space="preserve">Συσκευή προσωρινής εσωτερικής βηματοδότησης </t>
  </si>
  <si>
    <t>Ξενοδοχειακός εξοπλισμός γραφείων, ιατρείων και Διοικητικών Υπηρεσιών (50  καρέκλες γραφείου με μπράτσο , 5 γραφεία  , 4 σκαμπό χειρουργείου με πλάτη και ροδάκια,, 2 μεταλλικές ντουλάπες κλπ )</t>
  </si>
  <si>
    <t>30 Η/Υ και 20 Εκτυπωτές</t>
  </si>
  <si>
    <t>OCT για διερέυνηση  βυθού για  φλοιοαγγειογραφία</t>
  </si>
  <si>
    <t>Συσκευή παχυμετρίας- βιομετρίας</t>
  </si>
  <si>
    <t>Μηχάνημα φακοθρυψίας</t>
  </si>
  <si>
    <t>Οφθαλμολογικά χειρουργικά εργαλεία</t>
  </si>
  <si>
    <t>Χειρουργικό μικροσκόπιο</t>
  </si>
  <si>
    <t>2 Γερανοί Ανύψωσης Ασθενών</t>
  </si>
  <si>
    <t>Εξεταστική καρέκλα ΩΡΛ με προσκέφαλο</t>
  </si>
  <si>
    <t>Φορητό μηχάνημα μέτρησης ΙΝR</t>
  </si>
  <si>
    <t>Καρδιοτοκογράφος</t>
  </si>
  <si>
    <t>Διαμαγνητική αντλία</t>
  </si>
  <si>
    <t>Φιστουλοσκόπιο meinero για θεραπεία συριγγίων (VAAF)</t>
  </si>
  <si>
    <t>Ένα μηχάνημα στεφανιογραφίας</t>
  </si>
  <si>
    <t>Προμήθεια και εγκατάσταση συστήματος ελέγχου πρόσβασης (ACCESS CONTROL)</t>
  </si>
  <si>
    <t>Επέκταση του σωληνωτού ταχυδρομείου του Νοσοκομείου</t>
  </si>
  <si>
    <t>Αγορά πλήρους σετ αρθροσκοπικού πύργου (αρθροσκοπιο, κάμερα, μόνιτορ, σύστημα διατήρησης ενδοαρθρικής πίεσης, συσκευή αρθροσκοπικού shaver και διπολικής διαθερμίας, τροχήλατο)</t>
  </si>
  <si>
    <t>Αγορά υπερηχου</t>
  </si>
  <si>
    <t>ΤΕΣΤ ΚΟΠΩΣΗΣ</t>
  </si>
  <si>
    <t>Κεντρικός σταθμός παρακολούθησης ασθενών και Μόνιτορ ασθενών</t>
  </si>
  <si>
    <t xml:space="preserve">Χειρουργικό Μικροσκόπιο Τροχήλατο </t>
  </si>
  <si>
    <t>Set Μικρο-λαρυγγοσκοπισης</t>
  </si>
  <si>
    <t>Αγορά ψυγείου νεκρών δύο θέσεων</t>
  </si>
  <si>
    <t>Αγορά πλήρους σετ λαπαροσκοπικών εργαλείων</t>
  </si>
  <si>
    <t>Αγορά πλήρους οδοντιατρικής έδρας</t>
  </si>
  <si>
    <t>Αγορά οδοντιατρικού χειρουργικού μοτερ</t>
  </si>
  <si>
    <t>Αγορά VideoΛαρυγγοσκοπιο</t>
  </si>
  <si>
    <t>ΜΙΚΡΟΣΚΟΠΙΟ ΑΝΟΣΟΦΘΟΡΙΣΜΟΥ</t>
  </si>
  <si>
    <t>Αυτοματοποιημένο ΣυστήμαΤαυτοποίησης Μικροβίων και Ελέγχου Ευαισθησίας στα Αντιβιοτικά</t>
  </si>
  <si>
    <t>DOPPLER ΑΓΓΕΙΩΝ</t>
  </si>
  <si>
    <t>Τροχήλατη συσκευή απολύμανσης-αποστείρωσης χώρου</t>
  </si>
  <si>
    <t>Αυτόματο πλυντήριο χειρουργικών εργαλείων</t>
  </si>
  <si>
    <t>Αγορά ηλεκτροκίνητης εξεταστικής καρέκλας (2τμχ)</t>
  </si>
  <si>
    <t>Φορεία Μεταφοράς ασθενών (3τμχ)</t>
  </si>
  <si>
    <t xml:space="preserve"> Δύο (2)πλήρεις Σταθμούς Αναισθησίας</t>
  </si>
  <si>
    <t>Δυό (2)Φορητά Μόνιτορ ζωτικών λειτουργιών</t>
  </si>
  <si>
    <t xml:space="preserve"> Ένα (1)υπερηχογράφο εντοπισμού νεύρων κατάλληλο για νευρομυϊκους αποκλεισμούς </t>
  </si>
  <si>
    <t xml:space="preserve">Τέσσερις(4) ηλεκτρονικές σύριγγες έγχυσης φαρμάκων με το αντίστοιχο στατό τους </t>
  </si>
  <si>
    <t xml:space="preserve">Τέσσερις (4)ηλεκτρονικές αντλίες υγρών με τα αντίστοιχα στατό τους </t>
  </si>
  <si>
    <t>Δύο (2)διφασικούς απινιδωτές κατάλληλους και για διαθωρακική βηματοδότηση</t>
  </si>
  <si>
    <t xml:space="preserve">Δυο αναπνευστήρες ΜΕΘ με ενσωματωμένη γεννήτρια αέρα για την Μονάδα Μεταναισθητικής Φροντίδας </t>
  </si>
  <si>
    <t xml:space="preserve">Αναβάθμιση του συστήματος των Ιατρικών Αερίων </t>
  </si>
  <si>
    <t xml:space="preserve">Ένα (1) εύκαμπτο ινοπτικό λαρυγγοσκόπιο </t>
  </si>
  <si>
    <t xml:space="preserve">Ένας (1) αναλυτής αερίων αίματος               </t>
  </si>
  <si>
    <t xml:space="preserve">Λαπαροσκοπικός Πυργος                                                          </t>
  </si>
  <si>
    <t xml:space="preserve">Συστημα διατομής και Αιμοστασης Ligasure ή ψαλίδι υπέρηχων   </t>
  </si>
  <si>
    <t xml:space="preserve">Εξι (6)  Μετρητες πιεσης  κ  ζωτικών οργάνων             </t>
  </si>
  <si>
    <t xml:space="preserve">Ένα (1) C-ARM </t>
  </si>
  <si>
    <t xml:space="preserve"> Έναν (1)πύργο αρθροσκοπήσεων </t>
  </si>
  <si>
    <t>Δύο (2)σύγχρονους προβολείς LED χειρουργείων</t>
  </si>
  <si>
    <t xml:space="preserve">Δύο(2) Χειρουργικές τράπεζες κατάλληλες και για ορθοπεδικά Χειρουργεία </t>
  </si>
  <si>
    <t xml:space="preserve">Δύο (2)Διαθερμίες χειρουργείου </t>
  </si>
  <si>
    <t xml:space="preserve">Ένα (1)Ηλεκτρικό Πριόνι/Τρυπάνι ορθοπεδικών Χειρουργείων με μπαταρία και αυτόματο CHOCK </t>
  </si>
  <si>
    <t xml:space="preserve">Θερμοκοιτίδα Ανοικτού Τύπου </t>
  </si>
  <si>
    <t xml:space="preserve">Ακτινολογικό Μηχάνημα </t>
  </si>
  <si>
    <t>ΜΕΙΩΣΗ ΧΡΟΝΟΥ ΔΙΑΚΟΜΙΔΩΝ - ΒΕΛΤΙΩΣΗ ΠΡΟΣΒΑΣΗ ΣΕ ΥΠΗΡΕΣΙΕΣ ΥΓΕΙΑΣ</t>
  </si>
  <si>
    <t>Σύνολο Προτάσεων σε Π. Στερεά Ελλάδα</t>
  </si>
  <si>
    <r>
      <t xml:space="preserve">128 - Υγειονομικές υποδομές </t>
    </r>
    <r>
      <rPr>
        <b/>
        <sz val="12"/>
        <color theme="1"/>
        <rFont val="Calibri"/>
        <family val="2"/>
        <charset val="161"/>
        <scheme val="minor"/>
      </rPr>
      <t>(ΑΝΕΓΕΡΣΗ ΝΕΟΥ ΚΤΗΡΙΟΥ, ΑΝΑΒΑΘΜΙΣΗ, ΠΡΟΣΘΗΚΗ, ΑΓΟΡΑ ΚΤΙΣΜΑΤΟΣ)</t>
    </r>
  </si>
  <si>
    <r>
      <t xml:space="preserve">Νοσοκομεία/ Εξοπλισμός </t>
    </r>
    <r>
      <rPr>
        <b/>
        <u/>
        <sz val="12"/>
        <color theme="1"/>
        <rFont val="Calibri"/>
        <family val="2"/>
        <charset val="161"/>
        <scheme val="minor"/>
      </rPr>
      <t>Πρωτοβάθμιας Φροντίδας Υγείας</t>
    </r>
    <r>
      <rPr>
        <b/>
        <sz val="12"/>
        <color theme="1"/>
        <rFont val="Calibri"/>
        <family val="2"/>
        <scheme val="minor"/>
      </rPr>
      <t xml:space="preserve"> π.χ. περιλαμβάνεται Ιατροτεχνολογικός και Ξενοδοχειακός Εξοπλισμός στα εργαστήρια διαγνωστικών εξετάσεων, και στα Ιατρεία πόνου, άνοιας , διακοπής καπνίσματος,  εξοπλισμός για αιμοκαθαιρόμενους κλπ, δομές ανακουφιστικής φροντίδας, νοσοκομείο κατ οίκον ( γενικότερα υπηρεσίες δημόσιας υγείας, ΠΦΥ, μακροχρόνια φροντίδα -ενδεικτικά για υπηρεσίες για  τους μη χρήζοντες νοσηλεία στο Νοσοκομείο)</t>
    </r>
  </si>
  <si>
    <r>
      <t xml:space="preserve">Νοσοκομεία/ Εξοπλισμός </t>
    </r>
    <r>
      <rPr>
        <b/>
        <u/>
        <sz val="12"/>
        <color theme="1"/>
        <rFont val="Calibri"/>
        <family val="2"/>
        <charset val="161"/>
        <scheme val="minor"/>
      </rPr>
      <t>Β΄βάθμιας Γ' βάθμιας Φροντίδας Υγείας</t>
    </r>
    <r>
      <rPr>
        <b/>
        <sz val="12"/>
        <color theme="1"/>
        <rFont val="Calibri"/>
        <family val="2"/>
        <charset val="161"/>
        <scheme val="minor"/>
      </rPr>
      <t xml:space="preserve">  (περιλαμβάνεται ο λοιπός Ιατροτεχνολογικός και Ξενοδοχειακός Εξοπλισμός)</t>
    </r>
  </si>
  <si>
    <t>ΕΚΣΥΓΧΡΟΝΙΣΜΟΣ-ΑΝΑΒΑΘΜΙΣΗ ΥΠΟΔΟΜΩΝ ΦΟΡΕΩΝ Β΄ ΒΑΘΜΙΑΣ/Γ΄ΒΑΘΜΙΑΣ  ΦΡΟΝΤΙΔΑΣ</t>
  </si>
  <si>
    <t>ΑΝΑΒΑΘΜΙΣΗ ΥΠΟΔΟΜΩΝ ΦΟΡΕΩΝ ΠΦΥ</t>
  </si>
  <si>
    <t>Αναμόρφωση και Επέκταση του Τμήματος Επειγόντων Περιστατικών (ΤΕΠ)</t>
  </si>
  <si>
    <t>Ανακατασκευή-Αναμόρφωση-Επέκταση καθ' ύψος &amp; Ενεργειακή Αναβάθμιση Κτιρίου Ψυχιατρικής Κλινικής (ανεξάρτητο κτίριο περίπου 1.400m2 στον περιβάλλοντα χώρο του οικοπέδου Γ.Ν. Λαμίας). Δυναμικότητα Κλινικής : 20 κλίνες και 5 βραχεία νοσηλεία</t>
  </si>
  <si>
    <t>ΠΡΟΜΗΘΕΙΑ ΙΑΤΡΟΤΕΧΝΟΛΟΓΙΚΟΥ ΕΞΟΠΛΙΣΜΟΥ ΓΙΑ ΜΟΝΑΔΕΣ ΠΦΥ: ΠΡΟΜΗΘΕΙΑ ΑΞΟΝΙΚΟΥ ΤΟΜΟΓΡΑΦΟΥ 16 ΤΟΜΩΝ, ΑΚΤΙΝΟΛΟΓΙΚΟ ΜΗΧΑΝΗΜΑ, ΑΚΤΙΝΟΛΟΓΙΚΟ ΜΗΧΑΝΗΜΑ , DEXA ΜΕΤΡΗΣΗ ΟΣΤΙΚΗΣ ΠΥΚΝΟΤΗΤΑΣ , ΨΗΦΙΟΠΟΙΗΤΗΣ ΑΚΤΙΝΟΛΟΓΙΚΟΥ Κ.Α.</t>
  </si>
  <si>
    <r>
      <t xml:space="preserve">ΥΠΕ/ Κινητός Εξοπλισμός για </t>
    </r>
    <r>
      <rPr>
        <b/>
        <u/>
        <sz val="12"/>
        <color theme="1"/>
        <rFont val="Calibri"/>
        <family val="2"/>
        <charset val="161"/>
        <scheme val="minor"/>
      </rPr>
      <t>όλες τις υπηρεσίες Πρωτοβάθμιας Φροντίδας Υγείας</t>
    </r>
    <r>
      <rPr>
        <b/>
        <sz val="12"/>
        <color theme="1"/>
        <rFont val="Calibri"/>
        <family val="2"/>
        <scheme val="minor"/>
      </rPr>
      <t>: Κέντρα Υγείας, Κινητές Ομάδες Υγείας (ΚΟΜΥ) ή/και εξυπηρέτηση αναγκών ΤΟΜΥ</t>
    </r>
  </si>
  <si>
    <t>Ηλεκτρονική ψηφιακή διασύνδεση ηλεκτρονικού φακέλου(ιατρικού και νοσηλευτικού), monitors και όλων των μηχανημάτων (αναπνευστήρων, μηχανηματων αιμοδιαδιήθησης,βάθους καταστολής,αντλιών , κλπ)(συνολικά 21 κλίνες ) τύπου Critis ποσοτ. 21</t>
  </si>
  <si>
    <t>ΓΕΝΙΚΟ ΝΟΣΟΚΟΜΕΙΟ ΑΜΦΙΣΣΑΣ</t>
  </si>
  <si>
    <t>ΓΕΝΙΚΟ ΝΟΣΟΚΟΜΕΙΟ ΚΥΜΗΣ</t>
  </si>
  <si>
    <t>ΕΝΕΡΓΕΙΑΚΗ ΑΝΑΒΑΘΜΙΣΗ ΤΗΣ ΚΤΙΡΙΑΚΗΣ ΥΠΟΔΟΜΗΣ ΤΟΥ ΝΟΣΟΚΟΜΕΙΟΥ</t>
  </si>
  <si>
    <t>ΕΠΕΚΤΑΣΗ ΔΙΚΤΥΟΥ ΟΞΥΓΟΝΟΥ</t>
  </si>
  <si>
    <t>ΠΡΟΓΡΑΜΜΑΤΙΚΑ ΣΤΟΙΧΕΙΑ ΤΟΥ ΠΡΟΓΡΑΜΜΑΤΟΣ
"ΣΤΕΡΕΑ ΕΛΛΑΔΑ"
ΠΙΝΑΚΑΣ 1 _ ΕΝΗΜΕΡΩΣΗ</t>
  </si>
  <si>
    <t>ΣΤΕΡΕΑ ΕΛΛΑΔΑ Σ.Δ.Δ. σύμφωνα με εγκεκριμένους πόροους (ΟΚΤ 2022)</t>
  </si>
  <si>
    <t>Προγραμματικά Στοιχεία του Προγράμματος - ΕΚΤ</t>
  </si>
  <si>
    <t>Προτάσεις Φορέων Υγείας - EKT</t>
  </si>
  <si>
    <t>160 - Μέτρα για τη βελτίωση της προσβασιμότητας,
αποτελεσματικότητα και ανθεκτικότητα του συστήματος υγειονομικής περίθαλψης
(εκτός υποδομής)</t>
  </si>
  <si>
    <t>161 - Μέτρα για τη βελτίωση της πρόσβασης στη μακροχρόνια περίθαλψη
(εξαιρουμένων των υποδομών)</t>
  </si>
  <si>
    <t>ΑΡΧΙΚΟΣ ΣΧΕΔΙΑΣΜΟΣ - ΔΙΑΘΕΣΙΜΑ  ΣΥΝΟΛΟ ΠΕΡΙΦΕΡΕΙΑΣ ΣΤΟ ΣΧΕΔΙΟ ΤΟΥ ΠΕΠ</t>
  </si>
  <si>
    <t>ΕΠΕΝΔΥΣΕΙΣ ΕΤΠΑ</t>
  </si>
  <si>
    <t>ΕΠΕΝΔΥΣΕΙΣ Ε.Κ.Τ.</t>
  </si>
  <si>
    <t>ΠΦΥ</t>
  </si>
  <si>
    <t>Υπηρεσίες Π.Φ.Υ. - ΔΗΜΟΣΙΑΣ ΥΓΕΙΑΣ (ΤΟΜΥ, ΚΟΜΥ, κινητές ομάδες κ.λπ.)</t>
  </si>
  <si>
    <t>Μονάδες ψυχικής υγείας για παιδιά και εφήβους</t>
  </si>
  <si>
    <t>Μονάδες Ψυχικής Υγείας για την προαγωγή της ψυχικής υγείας τν ηλικιωμένων και την πρόληψη της άνοιας και Altheimer's</t>
  </si>
  <si>
    <t>Υπηρεσίες Ψυχικής Υγείας</t>
  </si>
  <si>
    <t>ΕΞΑΡΤΗΣΕΙΣ</t>
  </si>
  <si>
    <t>Υπηρεσίες για την αντιμετώπιση των εξαρτήσεων</t>
  </si>
  <si>
    <t>ΚΕΝΤΡΟ ΘΕΡΑΠΕΙΑΣ ΕΞΑΡΤΗΜΕΝΩΝ ΑΤΟΜΩΝ (ΚΕΘΕΑ)</t>
  </si>
  <si>
    <t>Υπηρεσίες καταπολέμησης και αντιμετώπισης εξαρτήσεων</t>
  </si>
  <si>
    <t>ΣΥΝΟΛΟ 160</t>
  </si>
  <si>
    <t>161 Μέτρα για τη βελτίωση της πρόσβασης στη μακροχρόνια περίθαλψη</t>
  </si>
  <si>
    <t>ΣΥΝΟΛΟ 161</t>
  </si>
  <si>
    <t>ΣΥΝΟΛΟ ΕΚΤ</t>
  </si>
  <si>
    <t xml:space="preserve">Κινητή Μονάδα για παιδιά και εφήβους </t>
  </si>
  <si>
    <t>Προτάσεις Φορέων Υγείας - ΕΤΠΑ</t>
  </si>
  <si>
    <t>Προγραμματικά Στοιχεία του Προγράμματος - ΕΤΠΑ</t>
  </si>
  <si>
    <t>Σύνολο Προτάσεων σε Π. ΣΤΕΡΕΑ ΕΛΛΑΔΑ</t>
  </si>
  <si>
    <t>ΣΤΕΡΕΑ ΕΛΛΑΔΑ  Σ.Δ.Δ. σύμφωνα με εγκεκριμένους πόροους (ΟΚΤ 2022)</t>
  </si>
  <si>
    <t>Δράσεις Μακροχρόνιας φροντίδας Υγείας</t>
  </si>
  <si>
    <t>Συνέργεια με ΕΤΠΑ και Τ.Α.Α. (τηλεϊατρική) και μετά από πιλοτική στο ΠΑΔΚΣ</t>
  </si>
  <si>
    <t>Υποστήριξη των ΚοιΣΠΕ ψυχικής υγείας υφιστάμενων ή νέων, ως προς την ιδιότητα της μονάδας ψυχικής  υγείας</t>
  </si>
  <si>
    <t>Μετά από Τ.Α.Α.</t>
  </si>
  <si>
    <t>Λειτουργία 4 νέων ΤΟΜΥ</t>
  </si>
  <si>
    <t>Ενίσχυση εφαρμογής και υποστήριξη λειτουργίας του δικτύου μονάδων της ΠΦΥ με φορείς υγείας και κοινωνικούς φορείς στην  κοινότητα</t>
  </si>
  <si>
    <t>Ενίσχυση Μονάδων  Υγείας για κατ' οίκον παροχή υπηρεσιών υγείας (υπηρεσίες μαιευτικής,  ανακουφιστικής φροντίδας, αποκατάστασης, τελικού σταδίου  - αφορούν βρέφη, παιδιά, ενήλικες και ηλικιωμένους)</t>
  </si>
  <si>
    <t>Διασφάλισης της δημόσιας υγείας (ιδίως διάγνωση και  κάλυψη υγειονομικών αναγκών ευάλωτων και μετακινούμενων πληθυσμών)</t>
  </si>
  <si>
    <t>Εξ' αποστάσεως παρακολούθηση χρονίων πασχόντωνμε χρήση τεχνολογικού εξοπλισμού (ψηφιακά τεχνολογικά προϊόντα) E-health-ΤΠΕ)</t>
  </si>
  <si>
    <t>ΣΥΝΟΛΟ ΕΤΠΑ</t>
  </si>
  <si>
    <t>ΚΩΔΙΚΟΣ ΠΑΡΕΜΒΑΣΗΣ</t>
  </si>
  <si>
    <t>ΤΑΜΕΙΟ</t>
  </si>
  <si>
    <t>ΚΑΤΗΓΟΡΙΑ</t>
  </si>
  <si>
    <t>ΚΩΔΙΚΟΣ ΠΑΡΕΜΒΑΣΗΣ 019</t>
  </si>
  <si>
    <t>ΕΤΠΑ</t>
  </si>
  <si>
    <t>Υπηρεσίες και εφαρμογές ηλεκτρονικής υγείας (συμπεριλαμβάνονται η ηλεκτρονική περίθαλψη, το διαδίκτυο των πραγμάτων για τη φυσική δραστηριότητα και η υποβοηθούμενη από το περιβάλλον αυτόνομη διαβίωση)</t>
  </si>
  <si>
    <t>ΚΩΔΙΚΟΣ ΠΑΡΕΜΒΑΣΗΣ 128</t>
  </si>
  <si>
    <t>Υποδομές στον Τομέα της Υγείας</t>
  </si>
  <si>
    <t>ΚΩΔΙΚΟΣ ΠΑΡΕΜΒΑΣΗΣ 129</t>
  </si>
  <si>
    <t>Υγειονομικός εξοπλισμός</t>
  </si>
  <si>
    <t>ΚΩΔΙΚΟΣ ΠΑΡΕΜΒΑΣΗΣ 130</t>
  </si>
  <si>
    <t>Κινητά περιουσιακά στοιχεία στον τομέα της Υγείας</t>
  </si>
  <si>
    <t>ΚΩΔΙΚΟΣ ΠΑΡΕΜΒΑΣΗΣ 131</t>
  </si>
  <si>
    <t>Ψηφιοποίηση στον τομέα της υγειονομικής περίθαλψης</t>
  </si>
  <si>
    <t>ΚΩΔΙΚΟΣ ΠΑΡΕΜΒΑΣΗΣ 132</t>
  </si>
  <si>
    <t>Εξοπλισμός έκτακτης ανάγκης</t>
  </si>
  <si>
    <t>ΚΩΔΙΚΟΣ ΠΑΡΕΜΒΑΣΗΣ 160</t>
  </si>
  <si>
    <t>ΕΚΤ</t>
  </si>
  <si>
    <t>Μέτρα για τη βελτίωση της προσβασιμότητας</t>
  </si>
  <si>
    <t>ΚΩΔΙΚΟΣ ΠΑΡΕΜΒΑΣΗΣ 161</t>
  </si>
  <si>
    <t>Μέτρα για τη βελτίωση της πρόσβασης στη μακροχρόνια περίθαλψη (εξαιρουμένων των υποδομών)</t>
  </si>
  <si>
    <t>ΔΙΑΘΕΣΙΜΑ ΠΕΡΙΦΕΡΕΙΑΣ  ΣΤΟ ΣΧΕΔΙΟ ΤΟΥ ΠΠ</t>
  </si>
  <si>
    <t xml:space="preserve">Συμφωνηθείσα ποσόστωση ΕΕ - ΕΥΔ Περιφερειών - Υ.Υ. </t>
  </si>
  <si>
    <t>ΕΤΑΙΡΕΙΑ ALZHEIMER</t>
  </si>
  <si>
    <t>ΟΡΓΑΝΙΣΜΟΣ ΚΑΤΑ ΤΩΝ ΝΑΡΚΩΤΙΚΩΝ (ΟΚΑΝΑ)</t>
  </si>
  <si>
    <t>Ίδρυση και λειτουργία Κινητής Μονάδας Παρέμβασης (ΠΕ ΕΥΒΟΙΑΣ)</t>
  </si>
  <si>
    <t>Πολυδύναμο Κέντρο Εύβοιας με έδρα την Χαλκίδα</t>
  </si>
  <si>
    <t>ΑΝΑΓΚΕΣ / ΠΡΟΤΑΣΕΙΣ 
ΑΝΑ ΚΩΔΙΚΟ ΠΑΡΕΜΒΑΣΗΣ</t>
  </si>
  <si>
    <r>
      <t xml:space="preserve">2β. Συνιστώμενες ενέργειες για κάθε προτεραιότητα της Συμφωνίας Εταιρικής Σχέσης, με αναφορά στην περιφερειακή χαρτογράφηση των αναγκών </t>
    </r>
    <r>
      <rPr>
        <b/>
        <u/>
        <sz val="11"/>
        <color theme="1"/>
        <rFont val="Calibri"/>
        <family val="2"/>
        <charset val="161"/>
        <scheme val="minor"/>
      </rPr>
      <t>(ΤΟΜΥ)</t>
    </r>
    <r>
      <rPr>
        <sz val="11"/>
        <color theme="1"/>
        <rFont val="Calibri"/>
        <family val="2"/>
        <charset val="161"/>
        <scheme val="minor"/>
      </rPr>
      <t xml:space="preserve">
</t>
    </r>
    <r>
      <rPr>
        <b/>
        <sz val="12"/>
        <color theme="1"/>
        <rFont val="Calibri"/>
        <family val="2"/>
        <charset val="161"/>
        <scheme val="minor"/>
      </rPr>
      <t>Εκτίμηση επιλέξιμης συγχρηματοδοτούμενης Δημόσιας Δαπάνης υπολειπόμενων 4 Νέων ΤΟΜΥ για 5 έτη (εφόσον επιτευχθεί το 100% των Ομάδων, με μετριοπαθή υπολογισμό για τη στελέχωση)</t>
    </r>
  </si>
  <si>
    <r>
      <t xml:space="preserve">1β. Συνιστώμενες ενέργειες για κάθε προτεραιότητα της Συμφωνίας Εταιρικής Σχέσης, με αναφορά στην περιφερειακή χαρτογράφηση των αναγκών </t>
    </r>
    <r>
      <rPr>
        <b/>
        <u/>
        <sz val="11"/>
        <color theme="1"/>
        <rFont val="Calibri"/>
        <family val="2"/>
        <charset val="161"/>
        <scheme val="minor"/>
      </rPr>
      <t>(ΤΟΜΥ)</t>
    </r>
    <r>
      <rPr>
        <sz val="11"/>
        <color theme="1"/>
        <rFont val="Calibri"/>
        <family val="2"/>
        <charset val="161"/>
        <scheme val="minor"/>
      </rPr>
      <t xml:space="preserve">
</t>
    </r>
    <r>
      <rPr>
        <b/>
        <sz val="12"/>
        <color theme="1"/>
        <rFont val="Calibri"/>
        <family val="2"/>
        <charset val="161"/>
        <scheme val="minor"/>
      </rPr>
      <t xml:space="preserve">Εκτίμηση επιλέξιμης συγχρηματοδοτούμενης Δημόσιας Δαπάνης διατήρησης σε λειτουργία (sustainability)  5 ΤΟΜΥ που ήδη λειτουργούν για 2 έτη </t>
    </r>
  </si>
  <si>
    <t>Πολυδύναμο Κέντρο Περιφέρειας Στερεάς Ελλάδας με έδρα τη Λαμία (ΟΠΣ 21-27: 6003341)</t>
  </si>
  <si>
    <t>Κινητή Μονάδα Περιφέρειας Στερεάς Ελλάδας με έδρα τη Λαμία (ΟΠΣ 21-27: 6003349)</t>
  </si>
  <si>
    <t>Απόφαση ένταξης 3804/7-11-23</t>
  </si>
  <si>
    <t>Απόφαση ένταξης 3848/10-11-23</t>
  </si>
  <si>
    <t>Υπηρεσίες για την αντιμετώπιση των εξαρτήσεων. Θεραπεία - μείωση της βλάβης</t>
  </si>
  <si>
    <t>Υπηρεσίες για την αντιμετώπιση των εξαρτήσεων. Θεραπεία</t>
  </si>
  <si>
    <t>Προμήθεια Ασθενοφόρων Οχημάτων τύπου Β (4Χ2, 4Χ4, Μικρού Όγκου), Κινητών Ιατρικών Μονάδων (ΚΙΜ) τύπου C και  Μηχανών Ταχείας Ανταπόκρισης για τις ανάγκες του ΕΚΑΒ. (ΟΠΣ 14-20: 5030399, 21-27: 6005089)</t>
  </si>
  <si>
    <t>Επέκταση και αναβάθμιση συστήματος πυρανίχνευσης - πυρόσβεσης, επέκταση πυροσβεστικού δικτύου  και αντικατάσταση πυροσβστικών φωλιών (23 τεμ) και σταθμών (10 τεμ)</t>
  </si>
  <si>
    <t>Ανάγκη σύμφωνα με το υπ. αρ. 28080/27-3-24 έγγραφο της 5ης ΥΠΕ</t>
  </si>
  <si>
    <t>Μέτρα πυρασφάλειας κτηριακών εγκαταστάσεων νοσοκομείου</t>
  </si>
  <si>
    <t>Έργα πυρασφάλειας νοσοκομείου</t>
  </si>
  <si>
    <t>Αναβάθμιση βρόγχων- Εγκατάσταση  νέων καρτών και Αντικατάσταση Πυρανιχνευτών και κομβίων  παλιού τύπου του Δικτύου Πυρανίχνευσης του Νέου Κτριακού Συγκροτήματος του Γενικού Νοσοκομείου Λαμίας</t>
  </si>
  <si>
    <t>ΓΝ ΛΑΜΙΑΣ-Κτίριο Πρώην ΚΕΦΙΑΠ-ΓΝ Λαμίας (νυν 2η ΤΟΜΥ Λαμίας)</t>
  </si>
  <si>
    <t>Αντικατάσταση του υπάρχοντος Συμβατικού Συστήματος Πυρανίχνευσης του κτιρίου με νέο Διευθυνσιοδοτούμενο Σύστημα Πυρανίχνευσης (addressable fire alarms) νέας τεχνολογίας.</t>
  </si>
  <si>
    <t>Αναβάθμιση-Αντικατάσταση του υπάρχοντος Μόνιμου Υδροδοτικού Αυτόματου Πυροσβεστικού Συγκροτήματος με αντίστοιχο νέας τεχνολογίας λόγω παλαιότητάς του.</t>
  </si>
  <si>
    <t>28.03.2024: Εντάχθηκε για χρηματοδότηση στο ΤΑΑ και υλοποιείται. Ο Π/Υ είχε εκτιμηθεί για το ΕΣΠΑ σε 4.000.000</t>
  </si>
  <si>
    <r>
      <t xml:space="preserve">Π/Υ 2ετίας. Η πρόταση περιλαμβάνεται στην έγκριση σκοπιμότητας. Δεν έχει ενταχθεί στο ΤΑΑ.
</t>
    </r>
    <r>
      <rPr>
        <b/>
        <sz val="12"/>
        <color theme="1"/>
        <rFont val="Calibri"/>
        <family val="2"/>
        <charset val="161"/>
      </rPr>
      <t>Εξειδικεύτηκε την 29-4-24</t>
    </r>
  </si>
  <si>
    <t>Κινητή μονάδα για την προαγωγή της ψυχικής υγείας  ηλικιωμένων και την πρόληψη της άνοιας και Altheimer's</t>
  </si>
  <si>
    <t>Σύνολο Συγχρηματοδοτούμενης Δημόσιας Δαπάνης</t>
  </si>
  <si>
    <t>ΕΝΤΑΓΜΕΝΑ ΣΤΟ ΤΑΑ:</t>
  </si>
  <si>
    <t>ΕΝΤΑΓΜΕΝΟ ΣΤΟΝ ΑΞΟΝΑ ΤΟΥ ΠΡΟΓΡΑΜΜΑΤΟΣ "ΠΕΡΙΒΑΛΛΟΝ"
045</t>
  </si>
  <si>
    <t>ΕΝΤΑΓΜΕΝΟ ΣΕ ΆΛΛΟ ΧΡΗΜΑΤΟΔΟΤΙΚΟ ΕΡΓΑΛΕΙΟ</t>
  </si>
  <si>
    <t>ΔΙΚΑΙΟΥΧΟΣ</t>
  </si>
  <si>
    <t>ΤΙΤΛΟΣ ΠΡΟΤΑΣΗΣ</t>
  </si>
  <si>
    <t>Π/Υ ΠΡΟΤΑΣΗΣ
Συγχρηματοδοτούμενη Δημόσια Δαπάνη</t>
  </si>
  <si>
    <t>Π/Υ</t>
  </si>
  <si>
    <t xml:space="preserve">Π/Υ </t>
  </si>
  <si>
    <t>Δεν υπάρχουν εντάξεις</t>
  </si>
  <si>
    <t>Εντάχθηκε την 27/2/2024. 
Λήξη πράξης 30/6/2026</t>
  </si>
  <si>
    <t>Συγχρηματοδοτούμενη Δημόσια Δαπάνη</t>
  </si>
  <si>
    <t>Συνολική Δημόσοια Δαπάνη
(μόνο για ΤΟΜΥ)</t>
  </si>
  <si>
    <t>Εντάχθηκε στην ΠΠ 21-27, ΟΠΣ: 6004423</t>
  </si>
  <si>
    <t>Αναμένεται επικαιροποίηση Π/Υ κατά την οριστικοποίηση υποβολής του ΤΔΠ</t>
  </si>
  <si>
    <t>ΕΝΤΑΓΜΕΝΑ ΣΤΟ ΤΑΑ</t>
  </si>
  <si>
    <t>Δ2α/Γ.Π..65624/13-12-23 (ΑΔΑ: ΕΠΨΩ465ΦΥΟ-Β5Π) έγκριση σκοπιμότητας</t>
  </si>
  <si>
    <t>ο Π/Υ νέων Δράσεων αντιμετώπισης εξαρτήσεων αφορά 3ετή λειτουργία</t>
  </si>
  <si>
    <t>Εντάχθηκε την 11-3-2024</t>
  </si>
  <si>
    <t>Επεμβάσεις εξοικονόμησης Ενέργειας και εφαρμογών ΑΠΕ στο ΓΝ Καρπενησίου, ΟΠΣ 21-27: 6005112</t>
  </si>
  <si>
    <t>Διατήρηση σε λειτουργία των 5 ΤΟΜΥ  έως το 2024 ΟΠΣ 21-27: 6004423</t>
  </si>
  <si>
    <t>Περιφέρεια Στερεάς Ελλάδος / ΓΝ ΚΑΡΠΕΝΗΣΙΟΥ</t>
  </si>
  <si>
    <t>Ψηφιακό σύστημα ενδοσκοπήσεων
Πύργος Ενδοσκόπησης που περιλαμβάνει Βρογχοσκόπιο - Γαστροσκόπιο - Φωτεινή Πηγή - Σύστημα καταγραφής Video και Εικόνων  τεμ 2</t>
  </si>
  <si>
    <t>Παρακλίνια monitor τεμ 6</t>
  </si>
  <si>
    <t>ΑΝΑΠΝΕΥΣΤΗΡΕΣ ΜΕΘ  τεμ 2</t>
  </si>
  <si>
    <t>ΥΠΕΡΗΧΟΣ ΓΕΝΙΚΗΣ ΧΡΗΣΗΣ τεμ 1</t>
  </si>
  <si>
    <t>ΧΕΡΟΥΡΓΙΚΕΣ ΤΡΑΠΕΖΕΣ(ΤΕΠ-ΤΕΙ 2 &amp; ΧΕΙΡ 4) τεμ 6</t>
  </si>
  <si>
    <t>Συσκευή διαθερμίας μικροκυμμάτων φυσιοθεραπείας τεμ 2</t>
  </si>
  <si>
    <t>Συσκευή ηλεκτρομάλαξης τεμ 1</t>
  </si>
  <si>
    <t>Συσκευή Υπερήχων φυσιοθεραπείας  τεμ 2</t>
  </si>
  <si>
    <t>Θερμοκοιτίδες μεταφοράς νεογνών τεμ 2</t>
  </si>
  <si>
    <t>Πλήρες σύστημα ενδοσκόπησης ΤΕΜ 1</t>
  </si>
  <si>
    <t>Υπερηχοτομογράφος γενικης χρήσης  τεμ 1</t>
  </si>
  <si>
    <t>Ψηφιακό  ακτινολογικό συγκρότημα τεμ 1</t>
  </si>
  <si>
    <t xml:space="preserve">Φορητό ακτινοσκόπιο C-ARM τεμ 1 </t>
  </si>
  <si>
    <t>Κλιματιστική μονάδα τεχνητού νεφρού</t>
  </si>
  <si>
    <t>Σύστημα εργοσπιρομετρίας</t>
  </si>
  <si>
    <t>Κρεβάτι νοσηλείας ηλεκτρικό 34 τεμαχια</t>
  </si>
  <si>
    <t>Ενδοσκόπιο σύστημα για πρώιμη διάγνωση καρκίνου ανώτατου πεπτικού</t>
  </si>
  <si>
    <t>Βιντεοχοληδηχοσκόπια 2 τεμάχια</t>
  </si>
  <si>
    <t>Ακτινολογικό μηχάνημα</t>
  </si>
  <si>
    <t>Laser Φυσικοθεραπείας</t>
  </si>
  <si>
    <t>Προμήθεια και εγκατάσταση 9 ηλεκτρικών κλινών ορθοπεδικής νοσοκομειακής χρήσης με στρώμα και κομοδίνο με ενσωματωμένη τραπεζοτουαλέτα</t>
  </si>
  <si>
    <t>1 Ψυγείο (εργαστηρίου</t>
  </si>
  <si>
    <t>4 Προβολείς χειρουργείου</t>
  </si>
  <si>
    <t xml:space="preserve">1 Υπερηχοτομογράφος καρδιολογικής χρήσης και αγγείων τροχήλατος </t>
  </si>
  <si>
    <t>Προμήθεια και εγκατάσταση μαγνητικού τομογράφου</t>
  </si>
  <si>
    <t>Τέεσερα Μηχανήματα Αιμοκάθαρσης</t>
  </si>
  <si>
    <t>Κλίβανος Αποστείρωσης 8 STU με ενσωματωμένη ατμογεννήτρια</t>
  </si>
  <si>
    <t>Σιδερωτικός κύλινδρος</t>
  </si>
  <si>
    <t>Ένας ελέφαντας (Συσκευή Θέρμανσης)</t>
  </si>
  <si>
    <t>Υπέρηχος για περιφερικούς νευρώνες</t>
  </si>
  <si>
    <t>Επωαστικός Κλιβανος</t>
  </si>
  <si>
    <t>Ένα χειρουργικό κρεβάτι για αποξέσεις</t>
  </si>
  <si>
    <t>Ένα Σετ Αποξέσεων με πλήρη εργαλεία</t>
  </si>
  <si>
    <t>Δύο Σετ φυσιολογικού τοκετού με πλήρη εργαλεία</t>
  </si>
  <si>
    <t>2 Σταθερές Καρέκλες Αιμοδοσίας</t>
  </si>
  <si>
    <t>Δύο Σετ Εργαλείων Οστεοσύνθεσης Μακρών Οστών</t>
  </si>
  <si>
    <t>Πριόνι και Τρυπάνι ηλεκτρικό για ορθοπεδικές επεμβάσεις</t>
  </si>
  <si>
    <t>ΠΡΟΜΗΘΕΙΑ ΨΗΦΙΑΚΟΥ ΜΑΣΤΟΓΡΑΦΟΥ</t>
  </si>
  <si>
    <t>Περιλαμβάνεται στις προτάσεις προς το ΤΑΑ</t>
  </si>
  <si>
    <t>Σύστημα μέτρσης οστικής πυκνότητας</t>
  </si>
  <si>
    <t>Ανάγκη σύμφωνα με το υπ. αρ. 96463/7-11-24 της 5ης ΥΠΕ</t>
  </si>
  <si>
    <t>Ηλεκτρικές κλίνες ΜΕΘ τεμ 4</t>
  </si>
  <si>
    <t>Σετ νευροχειρουργικών εργαλείων</t>
  </si>
  <si>
    <t>Χειρουργικό οφθαλμολογικό Μικροσκόπιο τεμ 1.</t>
  </si>
  <si>
    <t>Φωτισμός χειρουργικών αιθουσών</t>
  </si>
  <si>
    <t>Υγρός κλίβανος 360 ΛΤ</t>
  </si>
  <si>
    <t>Προμήθεια ψηφιακού μαστογράφου</t>
  </si>
  <si>
    <t>ΠΡΟΜΗΘΕΙΑ ΕΩΣ 10 ΚΟΜΥ ΣΤΗΝ ΠΕΡΙΦΕΡΕΙΑ ΣΤΕΡΕΑΣ ΕΛΛΑΔΑΣ</t>
  </si>
  <si>
    <t>Αναβάθμιση των κτηριακών και Η/Μ εγκαταστάσεων των ΚΥ Στερεάς Ελλάδας</t>
  </si>
  <si>
    <t xml:space="preserve">Φορητο λαπαροσκοπικό ψαλίδι υπερήχων </t>
  </si>
  <si>
    <t>Μηχανήματα Αιμοκάθαρσης 2 τεμάχια</t>
  </si>
  <si>
    <t>Έχουν ενταχθεί 2 τεμάχια στο ΤΑΑ και ζητούνται από το ΕΣΠΑ ΕΠΙΠΡΟΣΘΕΤΑ 2 ΤΕΜΑΧΙΑ</t>
  </si>
  <si>
    <t>Υλοποίηση από τον Π/Υ του νοσοκομείου</t>
  </si>
  <si>
    <t>Πλήρη αναισθησιολογικά συγκροτήματα (τεμ 5)</t>
  </si>
  <si>
    <t>Μέσω ΕΠΑ</t>
  </si>
  <si>
    <t xml:space="preserve">ΕΠΙΚΑΙΡΟΠΟΙΗΣΗ ΠΡΟΥΠΟΛΟΓΙΣΜΟΥ.ΤΟ ΕΡΓΟ ΕΠΡΟΚΕΙΤΟ ΝΑ ΥΛΟΠΟΙΗΘΕΙ ΑΠΌ ΤΗΝ ΗΔΙΚΑ. Η 5Η ΥΠΕ ΕΧΕΙ ΑΠΕΥΘΥΝΕΙ ΑΙΤΗΜΑ ΣΤΗΝ ΗΔΙΚΑ ΓΙΑ ΤΗΝ ΠΡΟΟΔΟ ΤΟΥ ΕΡΓΟΥ. Σε περίπτωση που δεν πρόκειται να υλοποιηθεί σύμφωνα με τον αρχικό σχεδιασμό θα υποβληθεί για ένταξη στο πλαίσιο του ΕΣΠΑ 2021-2027 </t>
  </si>
  <si>
    <t>ΓΝ ΚΥ ΚΑΡΥΣΤΟΥ</t>
  </si>
  <si>
    <t>Αποπεράτωση της κτηριακής υποδομής για τη στέγση της Μονάδας Τεχνητού Νεφρού</t>
  </si>
  <si>
    <t>Ανάγκη σύμφωνα με το από 26-11-24 mail της 5ης ΥΠΕ</t>
  </si>
  <si>
    <t>Κέντρο ημέρας για άτομα με άνοια - alzheimer's στην Π.Ε. Εύβοιας, ΟΠΣ 21-27: 6019163</t>
  </si>
  <si>
    <r>
      <t xml:space="preserve">Επικαιροποιημένος Π/Υ 2ετίας. Το έργο έχει ενταχθεί στο RRF. Η μετάβαση στο ΠΕΠ θα γίνει μετά τη λήξη του 18μηνου (Ιούνιος 2024) σύμφωνα με το από 24/11/23 email της ΔΨΥ. 
</t>
    </r>
    <r>
      <rPr>
        <b/>
        <sz val="12"/>
        <rFont val="Calibri"/>
        <family val="2"/>
        <charset val="161"/>
      </rPr>
      <t>Εξειδικεύτηκε την 29-4-24
Εντάχθηκε την 12-2-2025</t>
    </r>
  </si>
  <si>
    <t>Λειτουργία έως 17  ΚΟΜΥ</t>
  </si>
  <si>
    <r>
      <t xml:space="preserve">3. Συνιστώμενες ενέργειες για κάθε προτεραιότητα της Συμφωνίας Εταιρικής Σχέσης, με αναφορά στην περιφερειακή χαρτογράφηση των αναγκών </t>
    </r>
    <r>
      <rPr>
        <b/>
        <u/>
        <sz val="12"/>
        <color theme="1"/>
        <rFont val="Calibri"/>
        <family val="2"/>
        <charset val="161"/>
        <scheme val="minor"/>
      </rPr>
      <t>( έως 17 ΚΟΜΥ)</t>
    </r>
  </si>
  <si>
    <r>
      <t xml:space="preserve">Αναμένεται επικαιροποίηση Π/Υ κατά την οριστικοποίηση υποβολής του ΤΔΠ
</t>
    </r>
    <r>
      <rPr>
        <b/>
        <sz val="12"/>
        <rFont val="Calibri"/>
        <family val="2"/>
        <charset val="161"/>
      </rPr>
      <t>Επικαιροποίηση Π/Υ και αρ. δομών: 20-6-25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</si>
</sst>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quot;;[Red]\-#,##0.00\ &quot;€&quot;"/>
    <numFmt numFmtId="164" formatCode="#,##0.00\ &quot;€&quot;"/>
    <numFmt numFmtId="165" formatCode="#,##0.00\ [$€-408];[Red]\-#,##0.00\ [$€-408]"/>
    <numFmt numFmtId="166" formatCode="#,##0\ [$€-408];[Red]\-#,##0\ [$€-408]"/>
  </numFmts>
  <fonts count="48" x14ac:knownFonts="1">
    <font>
      <sz val="11"/>
      <color theme="1"/>
      <name val="Calibri"/>
      <family val="2"/>
      <charset val="161"/>
      <scheme val="minor"/>
    </font>
    <font>
      <sz val="10"/>
      <color theme="1"/>
      <name val="Calibri"/>
      <family val="2"/>
      <charset val="161"/>
      <scheme val="minor"/>
    </font>
    <font>
      <b/>
      <sz val="12"/>
      <color theme="1"/>
      <name val="Calibri"/>
      <family val="2"/>
      <charset val="161"/>
      <scheme val="minor"/>
    </font>
    <font>
      <sz val="11"/>
      <color rgb="FF000000"/>
      <name val="Calibri"/>
      <family val="2"/>
      <charset val="161"/>
    </font>
    <font>
      <sz val="10"/>
      <color rgb="FF000000"/>
      <name val="Arial"/>
      <family val="2"/>
    </font>
    <font>
      <b/>
      <sz val="12"/>
      <name val="Calibri"/>
      <family val="2"/>
    </font>
    <font>
      <sz val="12"/>
      <color rgb="FF000000"/>
      <name val="Calibri"/>
      <family val="2"/>
    </font>
    <font>
      <b/>
      <sz val="16"/>
      <color rgb="FF000000"/>
      <name val="Calibri"/>
      <family val="2"/>
    </font>
    <font>
      <b/>
      <sz val="16"/>
      <color rgb="FF000000"/>
      <name val="Arial"/>
      <family val="2"/>
    </font>
    <font>
      <b/>
      <sz val="14"/>
      <color rgb="FF000000"/>
      <name val="Calibri"/>
      <family val="2"/>
    </font>
    <font>
      <b/>
      <sz val="14"/>
      <color rgb="FF000000"/>
      <name val="Arial"/>
      <family val="2"/>
    </font>
    <font>
      <b/>
      <sz val="12"/>
      <color rgb="FF000000"/>
      <name val="Calibri"/>
      <family val="2"/>
    </font>
    <font>
      <sz val="12"/>
      <color theme="1"/>
      <name val="Calibri"/>
      <family val="2"/>
      <charset val="161"/>
      <scheme val="minor"/>
    </font>
    <font>
      <b/>
      <sz val="12"/>
      <color theme="1"/>
      <name val="Calibri"/>
      <family val="2"/>
      <scheme val="minor"/>
    </font>
    <font>
      <b/>
      <sz val="12"/>
      <name val="Calibri"/>
      <family val="2"/>
      <charset val="161"/>
      <scheme val="minor"/>
    </font>
    <font>
      <b/>
      <sz val="12"/>
      <color rgb="FF0070C0"/>
      <name val="Calibri"/>
      <family val="2"/>
      <scheme val="minor"/>
    </font>
    <font>
      <b/>
      <u/>
      <sz val="12"/>
      <color theme="1"/>
      <name val="Calibri"/>
      <family val="2"/>
      <charset val="161"/>
      <scheme val="minor"/>
    </font>
    <font>
      <sz val="12"/>
      <color rgb="FFFF0000"/>
      <name val="Calibri"/>
      <family val="2"/>
      <charset val="161"/>
      <scheme val="minor"/>
    </font>
    <font>
      <b/>
      <sz val="12"/>
      <color rgb="FF0070C0"/>
      <name val="Calibri"/>
      <family val="2"/>
      <charset val="161"/>
      <scheme val="minor"/>
    </font>
    <font>
      <b/>
      <sz val="12"/>
      <color rgb="FFFF0000"/>
      <name val="Calibri"/>
      <family val="2"/>
      <charset val="161"/>
      <scheme val="minor"/>
    </font>
    <font>
      <sz val="12"/>
      <name val="Calibri"/>
      <family val="2"/>
    </font>
    <font>
      <b/>
      <sz val="16"/>
      <name val="Calibri"/>
      <family val="2"/>
    </font>
    <font>
      <b/>
      <sz val="14"/>
      <name val="Calibri"/>
      <family val="2"/>
    </font>
    <font>
      <b/>
      <sz val="12"/>
      <name val="Calibri"/>
      <family val="2"/>
      <charset val="161"/>
    </font>
    <font>
      <sz val="12"/>
      <name val="Calibri"/>
      <family val="2"/>
      <charset val="161"/>
      <scheme val="minor"/>
    </font>
    <font>
      <b/>
      <sz val="12"/>
      <name val="Calibri"/>
      <family val="2"/>
      <scheme val="minor"/>
    </font>
    <font>
      <sz val="12"/>
      <name val="Calibri"/>
      <family val="2"/>
      <charset val="161"/>
    </font>
    <font>
      <sz val="11"/>
      <name val="Calibri"/>
      <family val="2"/>
      <charset val="161"/>
      <scheme val="minor"/>
    </font>
    <font>
      <b/>
      <sz val="12"/>
      <color rgb="FF000000"/>
      <name val="Calibri"/>
      <family val="2"/>
      <charset val="161"/>
    </font>
    <font>
      <sz val="12"/>
      <color rgb="FF000000"/>
      <name val="Arial"/>
      <family val="2"/>
    </font>
    <font>
      <b/>
      <u/>
      <sz val="11"/>
      <color theme="1"/>
      <name val="Calibri"/>
      <family val="2"/>
      <charset val="161"/>
      <scheme val="minor"/>
    </font>
    <font>
      <sz val="10"/>
      <color rgb="FF000000"/>
      <name val="Calibri"/>
      <family val="2"/>
    </font>
    <font>
      <b/>
      <sz val="14"/>
      <color theme="1"/>
      <name val="Calibri"/>
      <family val="2"/>
      <charset val="161"/>
      <scheme val="minor"/>
    </font>
    <font>
      <sz val="11"/>
      <color indexed="8"/>
      <name val="Calibri"/>
      <family val="2"/>
      <charset val="161"/>
    </font>
    <font>
      <sz val="14"/>
      <name val="Calibri"/>
      <family val="2"/>
    </font>
    <font>
      <sz val="11"/>
      <color theme="1"/>
      <name val="Calibri"/>
      <family val="2"/>
      <charset val="161"/>
      <scheme val="minor"/>
    </font>
    <font>
      <sz val="11"/>
      <color rgb="FF000000"/>
      <name val="Arial"/>
      <family val="2"/>
    </font>
    <font>
      <b/>
      <sz val="11"/>
      <color theme="1"/>
      <name val="Calibri"/>
      <family val="2"/>
      <scheme val="minor"/>
    </font>
    <font>
      <b/>
      <sz val="14"/>
      <color rgb="FF000000"/>
      <name val="Calibri"/>
      <family val="2"/>
      <charset val="161"/>
    </font>
    <font>
      <sz val="14"/>
      <color rgb="FF000000"/>
      <name val="Arial"/>
      <family val="2"/>
    </font>
    <font>
      <sz val="11"/>
      <color rgb="FF000000"/>
      <name val="Calibri"/>
      <family val="2"/>
    </font>
    <font>
      <b/>
      <i/>
      <sz val="12"/>
      <name val="Calibri"/>
      <family val="2"/>
      <charset val="161"/>
    </font>
    <font>
      <b/>
      <sz val="11"/>
      <color theme="1"/>
      <name val="Calibri"/>
      <family val="2"/>
      <charset val="161"/>
      <scheme val="minor"/>
    </font>
    <font>
      <sz val="12"/>
      <color theme="1"/>
      <name val="Calibri"/>
      <family val="2"/>
      <charset val="161"/>
    </font>
    <font>
      <b/>
      <sz val="12"/>
      <color theme="1"/>
      <name val="Calibri"/>
      <family val="2"/>
      <charset val="161"/>
    </font>
    <font>
      <b/>
      <sz val="12"/>
      <color rgb="FFFFFF00"/>
      <name val="Calibri"/>
      <family val="2"/>
    </font>
    <font>
      <b/>
      <sz val="16"/>
      <color theme="1"/>
      <name val="Calibri"/>
      <family val="2"/>
      <charset val="161"/>
      <scheme val="minor"/>
    </font>
    <font>
      <b/>
      <sz val="12"/>
      <color rgb="FF000000"/>
      <name val="Calibri"/>
      <family val="2"/>
      <charset val="161"/>
      <scheme val="minor"/>
    </font>
  </fonts>
  <fills count="2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2"/>
        <bgColor indexed="64"/>
      </patternFill>
    </fill>
    <fill>
      <patternFill patternType="solid">
        <fgColor rgb="FF99CCFF"/>
        <bgColor rgb="FFCCCCFF"/>
      </patternFill>
    </fill>
    <fill>
      <patternFill patternType="solid">
        <fgColor rgb="FFCCFFFF"/>
        <bgColor rgb="FFCCFFFF"/>
      </patternFill>
    </fill>
    <fill>
      <patternFill patternType="solid">
        <fgColor rgb="FFFFFFCC"/>
        <bgColor rgb="FFFFFFFF"/>
      </patternFill>
    </fill>
    <fill>
      <patternFill patternType="solid">
        <fgColor rgb="FFFFC000"/>
        <bgColor rgb="FFFFFFFF"/>
      </patternFill>
    </fill>
    <fill>
      <patternFill patternType="solid">
        <fgColor theme="4" tint="0.79998168889431442"/>
        <bgColor indexed="64"/>
      </patternFill>
    </fill>
    <fill>
      <patternFill patternType="solid">
        <fgColor theme="7" tint="0.79998168889431442"/>
        <bgColor rgb="FFFFFFFF"/>
      </patternFill>
    </fill>
    <fill>
      <patternFill patternType="solid">
        <fgColor theme="9" tint="0.39997558519241921"/>
        <bgColor rgb="FFFFFFFF"/>
      </patternFill>
    </fill>
    <fill>
      <patternFill patternType="solid">
        <fgColor rgb="FFFFFFFF"/>
        <bgColor rgb="FFFFFFCC"/>
      </patternFill>
    </fill>
    <fill>
      <patternFill patternType="solid">
        <fgColor theme="6" tint="0.79998168889431442"/>
        <bgColor rgb="FFCCCCFF"/>
      </patternFill>
    </fill>
    <fill>
      <patternFill patternType="solid">
        <fgColor theme="0"/>
        <bgColor rgb="FFCCFFFF"/>
      </patternFill>
    </fill>
    <fill>
      <patternFill patternType="solid">
        <fgColor theme="0" tint="-0.499984740745262"/>
        <bgColor rgb="FFFFFFFF"/>
      </patternFill>
    </fill>
    <fill>
      <patternFill patternType="solid">
        <fgColor theme="0"/>
        <bgColor rgb="FFCCCCFF"/>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C000"/>
        <bgColor rgb="FFCCCCFF"/>
      </patternFill>
    </fill>
    <fill>
      <patternFill patternType="solid">
        <fgColor rgb="FF000099"/>
        <bgColor rgb="FFCCCCFF"/>
      </patternFill>
    </fill>
    <fill>
      <patternFill patternType="solid">
        <fgColor rgb="FF00FFFF"/>
        <bgColor indexed="64"/>
      </patternFill>
    </fill>
    <fill>
      <patternFill patternType="solid">
        <fgColor rgb="FF00FFFF"/>
        <bgColor rgb="FFCCCCFF"/>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indexed="64"/>
      </left>
      <right style="thin">
        <color indexed="64"/>
      </right>
      <top style="thin">
        <color indexed="64"/>
      </top>
      <bottom style="thin">
        <color indexed="64"/>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indexed="64"/>
      </left>
      <right style="thin">
        <color indexed="64"/>
      </right>
      <top style="thin">
        <color indexed="64"/>
      </top>
      <bottom/>
      <diagonal/>
    </border>
    <border>
      <left style="thin">
        <color auto="1"/>
      </left>
      <right style="thick">
        <color auto="1"/>
      </right>
      <top style="thin">
        <color auto="1"/>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n">
        <color auto="1"/>
      </right>
      <top style="thick">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top/>
      <bottom/>
      <diagonal/>
    </border>
    <border>
      <left style="thick">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8">
    <xf numFmtId="0" fontId="0" fillId="0" borderId="0"/>
    <xf numFmtId="0" fontId="3" fillId="0" borderId="0"/>
    <xf numFmtId="0" fontId="4" fillId="0" borderId="0"/>
    <xf numFmtId="0" fontId="3" fillId="0" borderId="0"/>
    <xf numFmtId="0" fontId="33" fillId="0" borderId="0"/>
    <xf numFmtId="0" fontId="36" fillId="0" borderId="0"/>
    <xf numFmtId="0" fontId="40" fillId="0" borderId="0"/>
    <xf numFmtId="0" fontId="35" fillId="0" borderId="0"/>
  </cellStyleXfs>
  <cellXfs count="411">
    <xf numFmtId="0" fontId="0" fillId="0" borderId="0" xfId="0"/>
    <xf numFmtId="0" fontId="0" fillId="0" borderId="0" xfId="0" applyFill="1"/>
    <xf numFmtId="0" fontId="7" fillId="0" borderId="0" xfId="1" applyFont="1" applyFill="1" applyAlignment="1">
      <alignment horizontal="center" vertical="center" wrapText="1"/>
    </xf>
    <xf numFmtId="0" fontId="7" fillId="0" borderId="0" xfId="1" applyFont="1" applyFill="1" applyAlignment="1">
      <alignment horizontal="left" vertical="center"/>
    </xf>
    <xf numFmtId="0" fontId="7" fillId="0" borderId="0" xfId="1" applyFont="1" applyFill="1" applyAlignment="1">
      <alignment vertical="center"/>
    </xf>
    <xf numFmtId="0" fontId="8" fillId="0" borderId="0" xfId="0" applyFont="1" applyFill="1"/>
    <xf numFmtId="0" fontId="9" fillId="0" borderId="0" xfId="1" applyFont="1" applyFill="1" applyAlignment="1">
      <alignment horizontal="center" vertical="center" wrapText="1"/>
    </xf>
    <xf numFmtId="0" fontId="9" fillId="0" borderId="0" xfId="1" applyFont="1" applyFill="1" applyAlignment="1">
      <alignment vertical="center"/>
    </xf>
    <xf numFmtId="0" fontId="10" fillId="0" borderId="0" xfId="0" applyFont="1" applyFill="1"/>
    <xf numFmtId="0" fontId="10" fillId="0" borderId="0" xfId="0" applyFont="1"/>
    <xf numFmtId="0" fontId="12" fillId="0" borderId="0" xfId="0" applyFont="1"/>
    <xf numFmtId="0" fontId="11" fillId="0" borderId="0" xfId="1" applyFont="1" applyFill="1" applyAlignment="1">
      <alignment horizontal="center" vertical="center" wrapText="1"/>
    </xf>
    <xf numFmtId="3" fontId="13" fillId="0" borderId="1" xfId="0" applyNumberFormat="1" applyFont="1" applyFill="1" applyBorder="1" applyAlignment="1">
      <alignment horizontal="center" vertical="center" wrapText="1"/>
    </xf>
    <xf numFmtId="0" fontId="12" fillId="3" borderId="0" xfId="0" applyFont="1" applyFill="1"/>
    <xf numFmtId="3" fontId="13"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4" fontId="14" fillId="6" borderId="1" xfId="0" applyNumberFormat="1" applyFont="1" applyFill="1" applyBorder="1" applyAlignment="1">
      <alignment horizontal="center" vertical="center"/>
    </xf>
    <xf numFmtId="0" fontId="12" fillId="6" borderId="1" xfId="0" applyFont="1" applyFill="1"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 fontId="14" fillId="0" borderId="1" xfId="0" applyNumberFormat="1" applyFont="1" applyFill="1" applyBorder="1" applyAlignment="1">
      <alignment horizontal="center" vertical="center"/>
    </xf>
    <xf numFmtId="0" fontId="12" fillId="3" borderId="1" xfId="0" applyFont="1" applyFill="1" applyBorder="1"/>
    <xf numFmtId="3" fontId="15" fillId="3" borderId="1" xfId="0" applyNumberFormat="1" applyFont="1" applyFill="1" applyBorder="1" applyAlignment="1">
      <alignment horizontal="center" vertical="center" wrapText="1"/>
    </xf>
    <xf numFmtId="0" fontId="13" fillId="6" borderId="1" xfId="0" applyFont="1" applyFill="1" applyBorder="1" applyAlignment="1">
      <alignment horizontal="center" wrapText="1"/>
    </xf>
    <xf numFmtId="3" fontId="13" fillId="2" borderId="1" xfId="0" applyNumberFormat="1" applyFont="1" applyFill="1" applyBorder="1" applyAlignment="1">
      <alignment horizontal="center" vertical="center" wrapText="1"/>
    </xf>
    <xf numFmtId="0" fontId="12" fillId="0" borderId="1" xfId="0" applyFont="1" applyBorder="1"/>
    <xf numFmtId="0" fontId="2" fillId="3"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0" borderId="1" xfId="0" applyFont="1" applyBorder="1" applyAlignment="1">
      <alignment horizontal="center" wrapText="1"/>
    </xf>
    <xf numFmtId="0" fontId="12" fillId="0" borderId="0" xfId="0" applyFont="1" applyAlignment="1">
      <alignment horizontal="center"/>
    </xf>
    <xf numFmtId="164" fontId="2" fillId="6" borderId="1" xfId="0" applyNumberFormat="1" applyFont="1" applyFill="1" applyBorder="1" applyAlignment="1">
      <alignment horizontal="center" vertical="center"/>
    </xf>
    <xf numFmtId="0" fontId="17" fillId="3" borderId="0" xfId="0" applyFont="1" applyFill="1"/>
    <xf numFmtId="0" fontId="2" fillId="3" borderId="1" xfId="0" applyFont="1" applyFill="1" applyBorder="1" applyAlignment="1">
      <alignment horizontal="center" vertical="center"/>
    </xf>
    <xf numFmtId="3" fontId="13" fillId="3" borderId="1" xfId="0" applyNumberFormat="1" applyFont="1" applyFill="1" applyBorder="1" applyAlignment="1">
      <alignment horizontal="center" vertical="center" wrapText="1"/>
    </xf>
    <xf numFmtId="4" fontId="14" fillId="3"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6" fillId="0" borderId="0" xfId="1" applyFont="1" applyFill="1" applyAlignment="1">
      <alignment vertical="center"/>
    </xf>
    <xf numFmtId="0" fontId="12" fillId="0" borderId="0" xfId="0" applyFont="1" applyFill="1"/>
    <xf numFmtId="4" fontId="14" fillId="0" borderId="1" xfId="0" applyNumberFormat="1" applyFont="1" applyFill="1" applyBorder="1" applyAlignment="1">
      <alignment horizontal="center" vertical="center" wrapText="1"/>
    </xf>
    <xf numFmtId="0" fontId="17" fillId="0" borderId="0" xfId="0" applyFont="1" applyFill="1"/>
    <xf numFmtId="0" fontId="12" fillId="0" borderId="0" xfId="0" applyFont="1" applyFill="1" applyAlignment="1">
      <alignment horizontal="center"/>
    </xf>
    <xf numFmtId="0" fontId="21" fillId="0" borderId="0" xfId="1" applyFont="1" applyFill="1" applyAlignment="1">
      <alignment vertical="center"/>
    </xf>
    <xf numFmtId="0" fontId="21" fillId="0" borderId="0" xfId="1" applyFont="1" applyFill="1" applyAlignment="1">
      <alignment vertical="center" wrapText="1"/>
    </xf>
    <xf numFmtId="0" fontId="22" fillId="0" borderId="0" xfId="1" applyFont="1" applyFill="1" applyAlignment="1">
      <alignment vertical="center"/>
    </xf>
    <xf numFmtId="0" fontId="22" fillId="0" borderId="0" xfId="1" applyFont="1" applyFill="1" applyAlignment="1">
      <alignment vertical="center" wrapText="1"/>
    </xf>
    <xf numFmtId="0" fontId="22" fillId="0" borderId="0" xfId="1" applyFont="1" applyAlignment="1">
      <alignment vertical="center"/>
    </xf>
    <xf numFmtId="164" fontId="14" fillId="0" borderId="1" xfId="0" applyNumberFormat="1" applyFont="1" applyFill="1" applyBorder="1" applyAlignment="1">
      <alignment horizontal="center" vertical="center"/>
    </xf>
    <xf numFmtId="4" fontId="24" fillId="0" borderId="1" xfId="0" applyNumberFormat="1" applyFont="1" applyBorder="1"/>
    <xf numFmtId="3" fontId="14" fillId="0" borderId="1" xfId="0" applyNumberFormat="1" applyFont="1" applyBorder="1" applyAlignment="1">
      <alignment horizontal="center" vertical="center"/>
    </xf>
    <xf numFmtId="3" fontId="14" fillId="0" borderId="1" xfId="0" applyNumberFormat="1" applyFont="1" applyFill="1" applyBorder="1" applyAlignment="1">
      <alignment horizontal="center" vertical="center"/>
    </xf>
    <xf numFmtId="3" fontId="24" fillId="0" borderId="1" xfId="0" applyNumberFormat="1" applyFont="1" applyFill="1" applyBorder="1" applyAlignment="1">
      <alignment horizontal="center" vertical="center"/>
    </xf>
    <xf numFmtId="3" fontId="14" fillId="3" borderId="1" xfId="0" applyNumberFormat="1" applyFont="1" applyFill="1" applyBorder="1" applyAlignment="1">
      <alignment horizontal="center" vertical="center"/>
    </xf>
    <xf numFmtId="0" fontId="14" fillId="6" borderId="1" xfId="0" applyFont="1" applyFill="1" applyBorder="1" applyAlignment="1">
      <alignment horizontal="center" vertical="center" wrapText="1"/>
    </xf>
    <xf numFmtId="0" fontId="24" fillId="6" borderId="1" xfId="0" applyFont="1" applyFill="1" applyBorder="1"/>
    <xf numFmtId="4" fontId="24" fillId="6" borderId="1" xfId="0" applyNumberFormat="1" applyFont="1" applyFill="1" applyBorder="1"/>
    <xf numFmtId="0" fontId="14" fillId="0" borderId="1" xfId="0" applyNumberFormat="1" applyFont="1" applyBorder="1" applyAlignment="1">
      <alignment horizontal="center" vertical="center" wrapText="1"/>
    </xf>
    <xf numFmtId="0" fontId="24" fillId="3" borderId="1" xfId="0" applyFont="1" applyFill="1" applyBorder="1"/>
    <xf numFmtId="4" fontId="24" fillId="0" borderId="1" xfId="0" applyNumberFormat="1" applyFont="1" applyFill="1" applyBorder="1"/>
    <xf numFmtId="0" fontId="24" fillId="0" borderId="0" xfId="0" applyFont="1" applyFill="1"/>
    <xf numFmtId="0" fontId="14" fillId="6" borderId="1" xfId="0" applyFont="1" applyFill="1" applyBorder="1" applyAlignment="1">
      <alignment horizontal="center" wrapText="1"/>
    </xf>
    <xf numFmtId="4" fontId="14" fillId="6" borderId="1" xfId="0" applyNumberFormat="1" applyFont="1" applyFill="1" applyBorder="1" applyAlignment="1">
      <alignment horizontal="center" wrapText="1"/>
    </xf>
    <xf numFmtId="4" fontId="14" fillId="6"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4" fontId="14" fillId="0" borderId="1" xfId="0" applyNumberFormat="1" applyFont="1" applyBorder="1" applyAlignment="1">
      <alignment horizontal="center" vertical="center" wrapText="1"/>
    </xf>
    <xf numFmtId="0" fontId="24" fillId="0" borderId="1" xfId="0" applyFont="1" applyBorder="1"/>
    <xf numFmtId="0" fontId="14" fillId="3" borderId="1" xfId="0" applyFont="1" applyFill="1" applyBorder="1" applyAlignment="1">
      <alignment horizontal="center" vertical="center" wrapText="1"/>
    </xf>
    <xf numFmtId="4" fontId="24" fillId="3" borderId="1" xfId="0" applyNumberFormat="1" applyFont="1" applyFill="1" applyBorder="1"/>
    <xf numFmtId="4" fontId="14" fillId="3" borderId="1" xfId="0" applyNumberFormat="1" applyFont="1" applyFill="1" applyBorder="1" applyAlignment="1">
      <alignment horizontal="center" vertical="center" wrapText="1"/>
    </xf>
    <xf numFmtId="0" fontId="24" fillId="0" borderId="1" xfId="0" applyFont="1" applyBorder="1" applyAlignment="1">
      <alignment horizontal="center" vertical="center" wrapText="1"/>
    </xf>
    <xf numFmtId="4" fontId="24" fillId="0" borderId="1" xfId="0" applyNumberFormat="1" applyFont="1" applyBorder="1" applyAlignment="1">
      <alignment horizontal="center" vertical="center" wrapText="1"/>
    </xf>
    <xf numFmtId="0" fontId="24" fillId="0" borderId="1" xfId="0" applyFont="1" applyFill="1" applyBorder="1"/>
    <xf numFmtId="3" fontId="5" fillId="7"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7" fillId="0" borderId="0" xfId="1" applyFont="1" applyAlignment="1">
      <alignment vertical="center"/>
    </xf>
    <xf numFmtId="0" fontId="8" fillId="0" borderId="0" xfId="0" applyFont="1"/>
    <xf numFmtId="0" fontId="28" fillId="0" borderId="0" xfId="1" applyFont="1" applyAlignment="1">
      <alignment horizontal="center" vertical="center" wrapText="1"/>
    </xf>
    <xf numFmtId="0" fontId="29" fillId="0" borderId="0" xfId="0" applyFont="1"/>
    <xf numFmtId="0" fontId="11" fillId="0" borderId="0" xfId="1" applyFont="1" applyAlignment="1">
      <alignment vertical="center"/>
    </xf>
    <xf numFmtId="0" fontId="6" fillId="0" borderId="0" xfId="1" applyFont="1" applyAlignment="1">
      <alignment vertical="center"/>
    </xf>
    <xf numFmtId="0" fontId="11" fillId="0" borderId="0" xfId="1" applyFont="1" applyAlignment="1">
      <alignment horizontal="center" vertical="center" wrapText="1"/>
    </xf>
    <xf numFmtId="4" fontId="11" fillId="0" borderId="1" xfId="1" applyNumberFormat="1" applyFont="1" applyBorder="1" applyAlignment="1">
      <alignment horizontal="center" vertical="center"/>
    </xf>
    <xf numFmtId="4" fontId="6" fillId="0" borderId="1" xfId="1" applyNumberFormat="1" applyFont="1" applyBorder="1" applyAlignment="1">
      <alignment vertical="center"/>
    </xf>
    <xf numFmtId="4" fontId="11" fillId="0" borderId="1" xfId="0" applyNumberFormat="1" applyFont="1" applyBorder="1" applyAlignment="1">
      <alignment horizontal="center" vertical="center" wrapText="1"/>
    </xf>
    <xf numFmtId="0" fontId="6" fillId="0" borderId="0" xfId="1" applyFont="1" applyAlignment="1">
      <alignment vertical="center" wrapText="1"/>
    </xf>
    <xf numFmtId="3" fontId="6" fillId="0" borderId="0" xfId="1" applyNumberFormat="1" applyFont="1" applyAlignment="1">
      <alignment vertical="center"/>
    </xf>
    <xf numFmtId="9" fontId="11" fillId="0" borderId="0" xfId="1" applyNumberFormat="1" applyFont="1" applyAlignment="1">
      <alignment horizontal="center" vertical="center"/>
    </xf>
    <xf numFmtId="0" fontId="3" fillId="0" borderId="0" xfId="1" applyAlignment="1">
      <alignment vertical="center"/>
    </xf>
    <xf numFmtId="0" fontId="5" fillId="14" borderId="1" xfId="1" applyFont="1" applyFill="1" applyBorder="1" applyAlignment="1">
      <alignment horizontal="center" vertical="center" wrapText="1"/>
    </xf>
    <xf numFmtId="0" fontId="20" fillId="0" borderId="1" xfId="1" applyFont="1" applyBorder="1" applyAlignment="1">
      <alignment horizontal="center" vertical="center" wrapText="1"/>
    </xf>
    <xf numFmtId="0" fontId="5" fillId="14" borderId="2" xfId="1" applyFont="1" applyFill="1" applyBorder="1" applyAlignment="1">
      <alignment horizontal="center" vertical="center" wrapText="1"/>
    </xf>
    <xf numFmtId="0" fontId="20" fillId="0" borderId="2" xfId="1" applyFont="1" applyBorder="1" applyAlignment="1">
      <alignment horizontal="center" vertical="center" wrapText="1"/>
    </xf>
    <xf numFmtId="0" fontId="20" fillId="0" borderId="2" xfId="1" applyFont="1" applyBorder="1" applyAlignment="1">
      <alignment horizontal="center" vertical="center"/>
    </xf>
    <xf numFmtId="0" fontId="5" fillId="0" borderId="5" xfId="1" applyFont="1" applyBorder="1" applyAlignment="1">
      <alignment horizontal="center" vertical="center" wrapText="1"/>
    </xf>
    <xf numFmtId="165" fontId="5" fillId="0" borderId="6" xfId="1" applyNumberFormat="1" applyFont="1" applyBorder="1" applyAlignment="1">
      <alignment vertical="center"/>
    </xf>
    <xf numFmtId="0" fontId="31" fillId="0" borderId="0" xfId="1" applyFont="1" applyAlignment="1">
      <alignment vertical="center"/>
    </xf>
    <xf numFmtId="0" fontId="5" fillId="0" borderId="8" xfId="1" applyFont="1" applyBorder="1" applyAlignment="1">
      <alignment horizontal="center" vertical="center" wrapText="1"/>
    </xf>
    <xf numFmtId="0" fontId="26" fillId="0" borderId="1" xfId="1" applyFont="1" applyBorder="1" applyAlignment="1">
      <alignment horizontal="center" vertical="center" wrapText="1"/>
    </xf>
    <xf numFmtId="166" fontId="5" fillId="0" borderId="1" xfId="1" applyNumberFormat="1" applyFont="1" applyBorder="1" applyAlignment="1">
      <alignment vertical="center"/>
    </xf>
    <xf numFmtId="165" fontId="5" fillId="0" borderId="1" xfId="1" applyNumberFormat="1" applyFont="1" applyBorder="1" applyAlignment="1">
      <alignment vertical="center"/>
    </xf>
    <xf numFmtId="166" fontId="20" fillId="0" borderId="1" xfId="1" applyNumberFormat="1" applyFont="1" applyBorder="1" applyAlignment="1">
      <alignment horizontal="center" vertical="center"/>
    </xf>
    <xf numFmtId="165" fontId="20" fillId="0" borderId="1" xfId="1" applyNumberFormat="1" applyFont="1" applyBorder="1" applyAlignment="1">
      <alignment horizontal="center" vertical="center"/>
    </xf>
    <xf numFmtId="0" fontId="5" fillId="0" borderId="10" xfId="1" applyFont="1" applyBorder="1" applyAlignment="1">
      <alignment horizontal="center" vertical="center" wrapText="1"/>
    </xf>
    <xf numFmtId="0" fontId="5" fillId="0" borderId="11" xfId="1" applyFont="1" applyBorder="1" applyAlignment="1">
      <alignment horizontal="center" vertical="center" wrapText="1"/>
    </xf>
    <xf numFmtId="166" fontId="5" fillId="0" borderId="11" xfId="1" applyNumberFormat="1" applyFont="1" applyBorder="1" applyAlignment="1">
      <alignment horizontal="center" vertical="center" wrapText="1"/>
    </xf>
    <xf numFmtId="165" fontId="5" fillId="0" borderId="11" xfId="1" applyNumberFormat="1" applyFont="1" applyBorder="1" applyAlignment="1">
      <alignment vertical="center"/>
    </xf>
    <xf numFmtId="166" fontId="23" fillId="0" borderId="11" xfId="1" applyNumberFormat="1" applyFont="1" applyBorder="1" applyAlignment="1">
      <alignment horizontal="center" vertical="center"/>
    </xf>
    <xf numFmtId="0" fontId="20" fillId="0" borderId="11" xfId="1" applyFont="1" applyBorder="1" applyAlignment="1">
      <alignment vertical="center"/>
    </xf>
    <xf numFmtId="3" fontId="5" fillId="15" borderId="6" xfId="1" applyNumberFormat="1" applyFont="1" applyFill="1" applyBorder="1" applyAlignment="1">
      <alignment horizontal="center" vertical="center" wrapText="1"/>
    </xf>
    <xf numFmtId="0" fontId="5" fillId="0" borderId="6" xfId="1" applyFont="1" applyBorder="1" applyAlignment="1">
      <alignment horizontal="center" vertical="center" wrapText="1"/>
    </xf>
    <xf numFmtId="0" fontId="20" fillId="0" borderId="6" xfId="1" applyFont="1" applyBorder="1" applyAlignment="1">
      <alignment horizontal="center" vertical="center"/>
    </xf>
    <xf numFmtId="0" fontId="3" fillId="0" borderId="6" xfId="1" applyBorder="1" applyAlignment="1">
      <alignment vertical="center" wrapText="1"/>
    </xf>
    <xf numFmtId="3" fontId="32" fillId="3" borderId="11" xfId="0" applyNumberFormat="1" applyFont="1" applyFill="1" applyBorder="1" applyAlignment="1">
      <alignment horizontal="center" vertical="center" wrapText="1"/>
    </xf>
    <xf numFmtId="165" fontId="5" fillId="0" borderId="11" xfId="1" applyNumberFormat="1" applyFont="1" applyBorder="1" applyAlignment="1">
      <alignment horizontal="center" vertical="center" wrapText="1"/>
    </xf>
    <xf numFmtId="0" fontId="5" fillId="0" borderId="13" xfId="1" applyFont="1" applyBorder="1" applyAlignment="1">
      <alignment horizontal="center" vertical="center" wrapText="1"/>
    </xf>
    <xf numFmtId="0" fontId="26" fillId="0" borderId="2" xfId="1" applyFont="1" applyBorder="1" applyAlignment="1">
      <alignment horizontal="center" vertical="center" wrapText="1"/>
    </xf>
    <xf numFmtId="165" fontId="5" fillId="0" borderId="2" xfId="1" applyNumberFormat="1" applyFont="1" applyBorder="1" applyAlignment="1">
      <alignment vertical="center"/>
    </xf>
    <xf numFmtId="0" fontId="5" fillId="14" borderId="3" xfId="1" applyFont="1" applyFill="1" applyBorder="1" applyAlignment="1">
      <alignment horizontal="center" vertical="center" wrapText="1"/>
    </xf>
    <xf numFmtId="3" fontId="5" fillId="8" borderId="3" xfId="1" applyNumberFormat="1" applyFont="1" applyFill="1" applyBorder="1" applyAlignment="1">
      <alignment horizontal="center" vertical="center" wrapText="1"/>
    </xf>
    <xf numFmtId="0" fontId="20" fillId="8" borderId="3" xfId="1" applyFont="1" applyFill="1" applyBorder="1" applyAlignment="1">
      <alignment vertical="center"/>
    </xf>
    <xf numFmtId="165" fontId="5" fillId="8" borderId="3" xfId="1" applyNumberFormat="1" applyFont="1" applyFill="1" applyBorder="1" applyAlignment="1">
      <alignment horizontal="center" vertical="center"/>
    </xf>
    <xf numFmtId="165" fontId="5" fillId="8" borderId="3" xfId="1" applyNumberFormat="1" applyFont="1" applyFill="1" applyBorder="1" applyAlignment="1">
      <alignment vertical="center"/>
    </xf>
    <xf numFmtId="3" fontId="5" fillId="16" borderId="1" xfId="1" applyNumberFormat="1" applyFont="1" applyFill="1" applyBorder="1" applyAlignment="1">
      <alignment horizontal="center" vertical="center" wrapText="1"/>
    </xf>
    <xf numFmtId="0" fontId="20" fillId="16" borderId="1" xfId="1" applyFont="1" applyFill="1" applyBorder="1" applyAlignment="1">
      <alignment vertical="center"/>
    </xf>
    <xf numFmtId="165" fontId="5" fillId="16" borderId="1" xfId="1" applyNumberFormat="1" applyFont="1" applyFill="1" applyBorder="1" applyAlignment="1">
      <alignment vertical="center"/>
    </xf>
    <xf numFmtId="0" fontId="20" fillId="3" borderId="1" xfId="1" applyFont="1" applyFill="1" applyBorder="1" applyAlignment="1">
      <alignment vertical="center"/>
    </xf>
    <xf numFmtId="0" fontId="5" fillId="14" borderId="5" xfId="1" applyFont="1" applyFill="1" applyBorder="1" applyAlignment="1">
      <alignment horizontal="center" vertical="center" wrapText="1"/>
    </xf>
    <xf numFmtId="0" fontId="20" fillId="0" borderId="6" xfId="1" applyFont="1" applyBorder="1" applyAlignment="1">
      <alignment horizontal="center" vertical="center" wrapText="1"/>
    </xf>
    <xf numFmtId="3" fontId="12" fillId="3" borderId="1" xfId="0" applyNumberFormat="1" applyFont="1" applyFill="1" applyBorder="1" applyAlignment="1">
      <alignment horizontal="center" vertical="center" wrapText="1"/>
    </xf>
    <xf numFmtId="0" fontId="5" fillId="14" borderId="15" xfId="1" applyFont="1" applyFill="1" applyBorder="1" applyAlignment="1">
      <alignment horizontal="center" vertical="center" wrapText="1"/>
    </xf>
    <xf numFmtId="3" fontId="5" fillId="8" borderId="16" xfId="1" applyNumberFormat="1" applyFont="1" applyFill="1" applyBorder="1" applyAlignment="1">
      <alignment horizontal="center" vertical="center" wrapText="1"/>
    </xf>
    <xf numFmtId="0" fontId="20" fillId="8" borderId="16" xfId="1" applyFont="1" applyFill="1" applyBorder="1" applyAlignment="1">
      <alignment vertical="center"/>
    </xf>
    <xf numFmtId="165" fontId="5" fillId="8" borderId="16" xfId="1" applyNumberFormat="1" applyFont="1" applyFill="1" applyBorder="1" applyAlignment="1">
      <alignment horizontal="center" vertical="center"/>
    </xf>
    <xf numFmtId="165" fontId="5" fillId="8" borderId="16" xfId="1" applyNumberFormat="1" applyFont="1" applyFill="1" applyBorder="1" applyAlignment="1">
      <alignment vertical="center"/>
    </xf>
    <xf numFmtId="0" fontId="5" fillId="9" borderId="15" xfId="1" applyFont="1" applyFill="1" applyBorder="1" applyAlignment="1">
      <alignment horizontal="center" vertical="center" wrapText="1"/>
    </xf>
    <xf numFmtId="3" fontId="5" fillId="9" borderId="16" xfId="1" applyNumberFormat="1" applyFont="1" applyFill="1" applyBorder="1" applyAlignment="1">
      <alignment horizontal="center" vertical="center" wrapText="1"/>
    </xf>
    <xf numFmtId="0" fontId="20" fillId="9" borderId="16" xfId="1" applyFont="1" applyFill="1" applyBorder="1" applyAlignment="1">
      <alignment vertical="center"/>
    </xf>
    <xf numFmtId="165" fontId="5" fillId="9" borderId="16" xfId="1" applyNumberFormat="1" applyFont="1" applyFill="1" applyBorder="1" applyAlignment="1">
      <alignment horizontal="center" vertical="center"/>
    </xf>
    <xf numFmtId="165" fontId="5" fillId="9" borderId="16" xfId="1" applyNumberFormat="1" applyFont="1" applyFill="1" applyBorder="1" applyAlignment="1">
      <alignment vertical="center"/>
    </xf>
    <xf numFmtId="165" fontId="5" fillId="9" borderId="17" xfId="1" applyNumberFormat="1" applyFont="1" applyFill="1" applyBorder="1" applyAlignment="1">
      <alignment vertical="center"/>
    </xf>
    <xf numFmtId="3" fontId="26" fillId="18" borderId="6" xfId="1" applyNumberFormat="1" applyFont="1" applyFill="1" applyBorder="1" applyAlignment="1">
      <alignment horizontal="center" vertical="center" wrapText="1"/>
    </xf>
    <xf numFmtId="0" fontId="20" fillId="3" borderId="6" xfId="1" applyFont="1" applyFill="1" applyBorder="1" applyAlignment="1">
      <alignment horizontal="center" vertical="center" wrapText="1"/>
    </xf>
    <xf numFmtId="165" fontId="5" fillId="3" borderId="6" xfId="1" applyNumberFormat="1" applyFont="1" applyFill="1" applyBorder="1" applyAlignment="1">
      <alignment vertical="center"/>
    </xf>
    <xf numFmtId="0" fontId="20" fillId="3" borderId="6" xfId="1" applyFont="1" applyFill="1" applyBorder="1" applyAlignment="1">
      <alignment horizontal="center" vertical="center"/>
    </xf>
    <xf numFmtId="165" fontId="20" fillId="3" borderId="6" xfId="1" applyNumberFormat="1" applyFont="1" applyFill="1" applyBorder="1" applyAlignment="1">
      <alignment horizontal="center" vertical="center"/>
    </xf>
    <xf numFmtId="0" fontId="5" fillId="14" borderId="8" xfId="1" applyFont="1" applyFill="1" applyBorder="1" applyAlignment="1">
      <alignment horizontal="center" vertical="center" wrapText="1"/>
    </xf>
    <xf numFmtId="0" fontId="20" fillId="3" borderId="1" xfId="1" applyFont="1" applyFill="1" applyBorder="1" applyAlignment="1">
      <alignment horizontal="center" vertical="center" wrapText="1"/>
    </xf>
    <xf numFmtId="165" fontId="5" fillId="3" borderId="1" xfId="1" applyNumberFormat="1" applyFont="1" applyFill="1" applyBorder="1" applyAlignment="1">
      <alignment vertical="center"/>
    </xf>
    <xf numFmtId="0" fontId="20" fillId="3" borderId="1" xfId="1" applyFont="1" applyFill="1" applyBorder="1" applyAlignment="1">
      <alignment horizontal="center" vertical="center"/>
    </xf>
    <xf numFmtId="165" fontId="20" fillId="3" borderId="1" xfId="1" applyNumberFormat="1" applyFont="1" applyFill="1" applyBorder="1" applyAlignment="1">
      <alignment horizontal="center" vertical="center"/>
    </xf>
    <xf numFmtId="0" fontId="26" fillId="3" borderId="1" xfId="1" applyFont="1" applyFill="1" applyBorder="1" applyAlignment="1">
      <alignment horizontal="center" vertical="center" wrapText="1"/>
    </xf>
    <xf numFmtId="3" fontId="12" fillId="3" borderId="11" xfId="0" applyNumberFormat="1" applyFont="1" applyFill="1" applyBorder="1" applyAlignment="1">
      <alignment horizontal="center" vertical="center" wrapText="1"/>
    </xf>
    <xf numFmtId="0" fontId="26" fillId="0" borderId="11" xfId="1" applyFont="1" applyBorder="1" applyAlignment="1">
      <alignment horizontal="center" vertical="center" wrapText="1"/>
    </xf>
    <xf numFmtId="0" fontId="26" fillId="3" borderId="11" xfId="1" applyFont="1" applyFill="1" applyBorder="1" applyAlignment="1">
      <alignment horizontal="center" vertical="center" wrapText="1"/>
    </xf>
    <xf numFmtId="165" fontId="5" fillId="3" borderId="11" xfId="1" applyNumberFormat="1" applyFont="1" applyFill="1" applyBorder="1" applyAlignment="1">
      <alignment vertical="center"/>
    </xf>
    <xf numFmtId="165" fontId="20" fillId="3" borderId="11" xfId="1" applyNumberFormat="1" applyFont="1" applyFill="1" applyBorder="1" applyAlignment="1">
      <alignment horizontal="center" vertical="center"/>
    </xf>
    <xf numFmtId="0" fontId="20" fillId="3" borderId="11" xfId="1" applyFont="1" applyFill="1" applyBorder="1" applyAlignment="1">
      <alignment vertical="center"/>
    </xf>
    <xf numFmtId="3" fontId="0" fillId="3" borderId="1" xfId="0" applyNumberFormat="1" applyFill="1" applyBorder="1" applyAlignment="1">
      <alignment horizontal="center" vertical="center" wrapText="1"/>
    </xf>
    <xf numFmtId="0" fontId="12" fillId="0" borderId="0" xfId="0" applyFont="1" applyFill="1" applyAlignment="1">
      <alignment vertical="top" wrapText="1"/>
    </xf>
    <xf numFmtId="0" fontId="1" fillId="0" borderId="0" xfId="0" applyFont="1" applyFill="1" applyAlignment="1">
      <alignment vertical="top" wrapText="1"/>
    </xf>
    <xf numFmtId="0" fontId="27" fillId="0" borderId="0" xfId="0" applyFont="1" applyFill="1"/>
    <xf numFmtId="3" fontId="5" fillId="7" borderId="1" xfId="1" applyNumberFormat="1" applyFont="1" applyFill="1" applyBorder="1" applyAlignment="1">
      <alignment horizontal="center" vertical="center" wrapText="1"/>
    </xf>
    <xf numFmtId="3" fontId="11" fillId="7" borderId="5" xfId="1" applyNumberFormat="1" applyFont="1" applyFill="1" applyBorder="1" applyAlignment="1">
      <alignment horizontal="center" vertical="center" wrapText="1"/>
    </xf>
    <xf numFmtId="3" fontId="13" fillId="0" borderId="8" xfId="0" applyNumberFormat="1" applyFont="1" applyFill="1" applyBorder="1" applyAlignment="1">
      <alignment horizontal="center" vertical="center" wrapText="1"/>
    </xf>
    <xf numFmtId="3" fontId="14" fillId="0" borderId="9" xfId="0" applyNumberFormat="1" applyFont="1" applyBorder="1" applyAlignment="1">
      <alignment horizontal="center" vertical="center"/>
    </xf>
    <xf numFmtId="3" fontId="11" fillId="12" borderId="10" xfId="1" applyNumberFormat="1" applyFont="1" applyFill="1" applyBorder="1" applyAlignment="1">
      <alignment vertical="center" wrapText="1"/>
    </xf>
    <xf numFmtId="3" fontId="11" fillId="12" borderId="11" xfId="1" applyNumberFormat="1" applyFont="1" applyFill="1" applyBorder="1" applyAlignment="1">
      <alignment vertical="center" wrapText="1"/>
    </xf>
    <xf numFmtId="3" fontId="11" fillId="7" borderId="6" xfId="1" applyNumberFormat="1" applyFont="1" applyFill="1" applyBorder="1" applyAlignment="1">
      <alignment horizontal="center" vertical="center" wrapText="1"/>
    </xf>
    <xf numFmtId="3" fontId="11" fillId="7" borderId="7" xfId="1" applyNumberFormat="1" applyFont="1" applyFill="1" applyBorder="1" applyAlignment="1">
      <alignment horizontal="center" vertical="center" wrapText="1"/>
    </xf>
    <xf numFmtId="3" fontId="11" fillId="0" borderId="8" xfId="1" applyNumberFormat="1" applyFont="1" applyBorder="1" applyAlignment="1">
      <alignment horizontal="left" vertical="center" wrapText="1"/>
    </xf>
    <xf numFmtId="4" fontId="6" fillId="0" borderId="9" xfId="1" applyNumberFormat="1" applyFont="1" applyBorder="1" applyAlignment="1">
      <alignment vertical="center"/>
    </xf>
    <xf numFmtId="4" fontId="11" fillId="12" borderId="11" xfId="1" applyNumberFormat="1" applyFont="1" applyFill="1" applyBorder="1" applyAlignment="1">
      <alignment horizontal="center" vertical="center"/>
    </xf>
    <xf numFmtId="3" fontId="11" fillId="12" borderId="12" xfId="1" applyNumberFormat="1" applyFont="1" applyFill="1" applyBorder="1" applyAlignment="1">
      <alignment vertical="center" wrapText="1"/>
    </xf>
    <xf numFmtId="4" fontId="11" fillId="0" borderId="9" xfId="0" applyNumberFormat="1" applyFont="1" applyBorder="1" applyAlignment="1">
      <alignment horizontal="center" vertical="center" wrapText="1"/>
    </xf>
    <xf numFmtId="3" fontId="11" fillId="9" borderId="10" xfId="0" applyNumberFormat="1" applyFont="1" applyFill="1" applyBorder="1" applyAlignment="1">
      <alignment horizontal="center" vertical="center" wrapText="1"/>
    </xf>
    <xf numFmtId="4" fontId="11" fillId="9" borderId="11" xfId="0" applyNumberFormat="1" applyFont="1" applyFill="1" applyBorder="1" applyAlignment="1">
      <alignment horizontal="center" vertical="center" wrapText="1"/>
    </xf>
    <xf numFmtId="4" fontId="11" fillId="9" borderId="12" xfId="0" applyNumberFormat="1" applyFont="1" applyFill="1" applyBorder="1" applyAlignment="1">
      <alignment horizontal="center" vertical="center" wrapText="1"/>
    </xf>
    <xf numFmtId="3" fontId="14" fillId="0" borderId="8" xfId="0" applyNumberFormat="1" applyFont="1" applyBorder="1" applyAlignment="1">
      <alignment horizontal="center" vertical="center"/>
    </xf>
    <xf numFmtId="3" fontId="14" fillId="3" borderId="9" xfId="0" applyNumberFormat="1" applyFont="1" applyFill="1" applyBorder="1" applyAlignment="1">
      <alignment horizontal="center" vertical="center"/>
    </xf>
    <xf numFmtId="3" fontId="5" fillId="9" borderId="10" xfId="0" applyNumberFormat="1" applyFont="1" applyFill="1" applyBorder="1" applyAlignment="1">
      <alignment horizontal="center" vertical="center" wrapText="1"/>
    </xf>
    <xf numFmtId="4" fontId="23" fillId="9" borderId="11" xfId="1" applyNumberFormat="1" applyFont="1" applyFill="1" applyBorder="1" applyAlignment="1">
      <alignment horizontal="center" vertical="center"/>
    </xf>
    <xf numFmtId="4" fontId="23" fillId="9" borderId="12" xfId="1" applyNumberFormat="1" applyFont="1" applyFill="1" applyBorder="1" applyAlignment="1">
      <alignment horizontal="center" vertical="center"/>
    </xf>
    <xf numFmtId="0" fontId="12" fillId="3" borderId="5" xfId="0" applyFont="1" applyFill="1" applyBorder="1" applyAlignment="1">
      <alignment vertical="top" wrapText="1"/>
    </xf>
    <xf numFmtId="9" fontId="13" fillId="0" borderId="6" xfId="0" applyNumberFormat="1" applyFont="1" applyFill="1" applyBorder="1" applyAlignment="1">
      <alignment horizontal="center" vertical="center" wrapText="1"/>
    </xf>
    <xf numFmtId="9" fontId="25" fillId="0" borderId="6" xfId="0" applyNumberFormat="1" applyFont="1" applyFill="1" applyBorder="1" applyAlignment="1">
      <alignment horizontal="center" vertical="center" wrapText="1"/>
    </xf>
    <xf numFmtId="4" fontId="25" fillId="0" borderId="6" xfId="0" applyNumberFormat="1" applyFont="1" applyFill="1" applyBorder="1" applyAlignment="1">
      <alignment horizontal="center" vertical="center" wrapText="1"/>
    </xf>
    <xf numFmtId="165" fontId="5" fillId="8" borderId="11" xfId="2" applyNumberFormat="1" applyFont="1" applyFill="1" applyBorder="1" applyAlignment="1">
      <alignment vertical="center"/>
    </xf>
    <xf numFmtId="0" fontId="12" fillId="0" borderId="5" xfId="0" applyFont="1" applyBorder="1" applyAlignment="1">
      <alignment vertical="top" wrapText="1"/>
    </xf>
    <xf numFmtId="0" fontId="12" fillId="0" borderId="6" xfId="0" applyFont="1" applyFill="1" applyBorder="1" applyAlignment="1">
      <alignment horizontal="center" vertical="center" wrapText="1"/>
    </xf>
    <xf numFmtId="0" fontId="24" fillId="0" borderId="6" xfId="0" applyFont="1" applyFill="1" applyBorder="1" applyAlignment="1">
      <alignment horizontal="center" vertical="center" wrapText="1"/>
    </xf>
    <xf numFmtId="4" fontId="24" fillId="0" borderId="6" xfId="0" applyNumberFormat="1" applyFont="1" applyFill="1" applyBorder="1" applyAlignment="1">
      <alignment horizontal="center" vertical="center" wrapText="1"/>
    </xf>
    <xf numFmtId="4" fontId="24" fillId="0" borderId="6"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0" fontId="17" fillId="3" borderId="8" xfId="0" applyFont="1" applyFill="1" applyBorder="1" applyAlignment="1">
      <alignment vertical="top" wrapText="1"/>
    </xf>
    <xf numFmtId="0" fontId="17" fillId="0" borderId="8" xfId="0" applyFont="1" applyFill="1" applyBorder="1" applyAlignment="1">
      <alignment vertical="top" wrapText="1"/>
    </xf>
    <xf numFmtId="0" fontId="12" fillId="0" borderId="8" xfId="0" applyFont="1" applyFill="1" applyBorder="1" applyAlignment="1">
      <alignment vertical="top" wrapText="1"/>
    </xf>
    <xf numFmtId="0" fontId="12" fillId="0" borderId="6" xfId="0" applyFont="1" applyBorder="1"/>
    <xf numFmtId="0" fontId="24" fillId="0" borderId="6" xfId="0" applyFont="1" applyBorder="1"/>
    <xf numFmtId="4" fontId="24" fillId="0" borderId="6" xfId="0" applyNumberFormat="1" applyFont="1" applyBorder="1"/>
    <xf numFmtId="4" fontId="24" fillId="0" borderId="6" xfId="0" applyNumberFormat="1" applyFont="1" applyFill="1" applyBorder="1"/>
    <xf numFmtId="165" fontId="5" fillId="8" borderId="12" xfId="2" applyNumberFormat="1" applyFont="1" applyFill="1" applyBorder="1" applyAlignment="1">
      <alignment vertical="center"/>
    </xf>
    <xf numFmtId="0" fontId="22" fillId="17" borderId="4" xfId="1" applyFont="1" applyFill="1" applyBorder="1" applyAlignment="1">
      <alignment horizontal="center" vertical="center" wrapText="1"/>
    </xf>
    <xf numFmtId="3" fontId="22" fillId="17" borderId="0" xfId="1" applyNumberFormat="1" applyFont="1" applyFill="1" applyBorder="1" applyAlignment="1">
      <alignment horizontal="center" vertical="center" wrapText="1"/>
    </xf>
    <xf numFmtId="0" fontId="34" fillId="17" borderId="0" xfId="1" applyFont="1" applyFill="1" applyBorder="1" applyAlignment="1">
      <alignment vertical="center"/>
    </xf>
    <xf numFmtId="165" fontId="22" fillId="17" borderId="0" xfId="1" applyNumberFormat="1" applyFont="1" applyFill="1" applyBorder="1" applyAlignment="1">
      <alignment vertical="center"/>
    </xf>
    <xf numFmtId="0" fontId="5" fillId="14" borderId="10" xfId="1" applyFont="1" applyFill="1" applyBorder="1" applyAlignment="1">
      <alignment horizontal="center" vertical="center" wrapText="1"/>
    </xf>
    <xf numFmtId="3" fontId="5" fillId="7" borderId="11" xfId="1" applyNumberFormat="1" applyFont="1" applyFill="1" applyBorder="1" applyAlignment="1">
      <alignment horizontal="center" vertical="center" wrapText="1"/>
    </xf>
    <xf numFmtId="0" fontId="20" fillId="0" borderId="11" xfId="1" applyFont="1" applyBorder="1" applyAlignment="1">
      <alignment horizontal="center" vertical="center" wrapText="1"/>
    </xf>
    <xf numFmtId="0" fontId="20" fillId="0" borderId="11" xfId="1" applyFont="1" applyBorder="1" applyAlignment="1">
      <alignment horizontal="center" vertical="center"/>
    </xf>
    <xf numFmtId="3" fontId="2" fillId="11" borderId="15" xfId="5" applyNumberFormat="1" applyFont="1" applyFill="1" applyBorder="1" applyAlignment="1">
      <alignment horizontal="center" vertical="center" wrapText="1"/>
    </xf>
    <xf numFmtId="3" fontId="2" fillId="11" borderId="16" xfId="5" applyNumberFormat="1" applyFont="1" applyFill="1" applyBorder="1" applyAlignment="1">
      <alignment horizontal="center" vertical="center" wrapText="1"/>
    </xf>
    <xf numFmtId="0" fontId="36" fillId="0" borderId="0" xfId="5"/>
    <xf numFmtId="3" fontId="37" fillId="19" borderId="5" xfId="5" applyNumberFormat="1" applyFont="1" applyFill="1" applyBorder="1" applyAlignment="1">
      <alignment horizontal="center" vertical="center" wrapText="1"/>
    </xf>
    <xf numFmtId="3" fontId="37" fillId="19" borderId="6" xfId="5" applyNumberFormat="1" applyFont="1" applyFill="1" applyBorder="1" applyAlignment="1">
      <alignment horizontal="center" vertical="center" wrapText="1"/>
    </xf>
    <xf numFmtId="3" fontId="37" fillId="19" borderId="8" xfId="5" applyNumberFormat="1" applyFont="1" applyFill="1" applyBorder="1" applyAlignment="1">
      <alignment horizontal="center" vertical="center" wrapText="1"/>
    </xf>
    <xf numFmtId="3" fontId="37" fillId="19" borderId="1" xfId="5" applyNumberFormat="1" applyFont="1" applyFill="1" applyBorder="1" applyAlignment="1">
      <alignment horizontal="center" vertical="center" wrapText="1"/>
    </xf>
    <xf numFmtId="3" fontId="37" fillId="19" borderId="10" xfId="5" applyNumberFormat="1" applyFont="1" applyFill="1" applyBorder="1" applyAlignment="1">
      <alignment horizontal="center" vertical="center" wrapText="1"/>
    </xf>
    <xf numFmtId="3" fontId="37" fillId="19" borderId="11" xfId="5" applyNumberFormat="1" applyFont="1" applyFill="1" applyBorder="1" applyAlignment="1">
      <alignment horizontal="center" vertical="center" wrapText="1"/>
    </xf>
    <xf numFmtId="3" fontId="37" fillId="20" borderId="5" xfId="5" applyNumberFormat="1" applyFont="1" applyFill="1" applyBorder="1" applyAlignment="1">
      <alignment horizontal="center" vertical="center" wrapText="1"/>
    </xf>
    <xf numFmtId="3" fontId="37" fillId="20" borderId="6" xfId="5" applyNumberFormat="1" applyFont="1" applyFill="1" applyBorder="1" applyAlignment="1">
      <alignment horizontal="center" vertical="center" wrapText="1"/>
    </xf>
    <xf numFmtId="3" fontId="37" fillId="20" borderId="10" xfId="5" applyNumberFormat="1" applyFont="1" applyFill="1" applyBorder="1" applyAlignment="1">
      <alignment horizontal="center" vertical="center" wrapText="1"/>
    </xf>
    <xf numFmtId="3" fontId="37" fillId="20" borderId="11" xfId="5" applyNumberFormat="1" applyFont="1" applyFill="1" applyBorder="1" applyAlignment="1">
      <alignment horizontal="center" vertical="center" wrapText="1"/>
    </xf>
    <xf numFmtId="3" fontId="11" fillId="9" borderId="15" xfId="1" applyNumberFormat="1" applyFont="1" applyFill="1" applyBorder="1" applyAlignment="1">
      <alignment vertical="center" wrapText="1"/>
    </xf>
    <xf numFmtId="3" fontId="11" fillId="9" borderId="16" xfId="1" applyNumberFormat="1" applyFont="1" applyFill="1" applyBorder="1" applyAlignment="1">
      <alignment vertical="center" wrapText="1"/>
    </xf>
    <xf numFmtId="4" fontId="11" fillId="9" borderId="16" xfId="1" applyNumberFormat="1" applyFont="1" applyFill="1" applyBorder="1" applyAlignment="1">
      <alignment horizontal="center" vertical="center"/>
    </xf>
    <xf numFmtId="9" fontId="38" fillId="5" borderId="16" xfId="1" applyNumberFormat="1" applyFont="1" applyFill="1" applyBorder="1" applyAlignment="1">
      <alignment horizontal="center" vertical="center"/>
    </xf>
    <xf numFmtId="9" fontId="9" fillId="10" borderId="16" xfId="1" applyNumberFormat="1" applyFont="1" applyFill="1" applyBorder="1" applyAlignment="1">
      <alignment horizontal="center" vertical="center"/>
    </xf>
    <xf numFmtId="9" fontId="9" fillId="10" borderId="17" xfId="1" applyNumberFormat="1" applyFont="1" applyFill="1" applyBorder="1" applyAlignment="1">
      <alignment horizontal="center" vertical="center"/>
    </xf>
    <xf numFmtId="3" fontId="24" fillId="0" borderId="9" xfId="0" applyNumberFormat="1" applyFont="1" applyBorder="1" applyAlignment="1">
      <alignment horizontal="center" vertical="center"/>
    </xf>
    <xf numFmtId="3" fontId="24" fillId="3" borderId="9" xfId="0" applyNumberFormat="1" applyFont="1" applyFill="1" applyBorder="1" applyAlignment="1">
      <alignment horizontal="center" vertical="center"/>
    </xf>
    <xf numFmtId="4" fontId="11" fillId="9" borderId="17" xfId="1" applyNumberFormat="1" applyFont="1" applyFill="1" applyBorder="1" applyAlignment="1">
      <alignment horizontal="center" vertical="center"/>
    </xf>
    <xf numFmtId="9" fontId="9" fillId="3" borderId="0" xfId="1" applyNumberFormat="1" applyFont="1" applyFill="1" applyBorder="1" applyAlignment="1">
      <alignment horizontal="center" vertical="center"/>
    </xf>
    <xf numFmtId="9" fontId="11" fillId="3" borderId="0" xfId="1" applyNumberFormat="1" applyFont="1" applyFill="1" applyBorder="1" applyAlignment="1">
      <alignment horizontal="center" vertical="center"/>
    </xf>
    <xf numFmtId="0" fontId="6" fillId="3" borderId="0" xfId="1" applyFont="1" applyFill="1" applyBorder="1" applyAlignment="1">
      <alignment vertical="center" wrapText="1"/>
    </xf>
    <xf numFmtId="3" fontId="15" fillId="3"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2" fillId="3" borderId="8" xfId="0" applyFont="1" applyFill="1" applyBorder="1" applyAlignment="1">
      <alignment vertical="top" wrapText="1"/>
    </xf>
    <xf numFmtId="3" fontId="15" fillId="0" borderId="1" xfId="0" applyNumberFormat="1" applyFont="1" applyFill="1" applyBorder="1" applyAlignment="1">
      <alignment horizontal="center" vertical="center" wrapText="1"/>
    </xf>
    <xf numFmtId="0" fontId="12" fillId="3" borderId="5" xfId="0" applyFont="1" applyFill="1" applyBorder="1" applyAlignment="1">
      <alignment vertical="top" wrapText="1"/>
    </xf>
    <xf numFmtId="165" fontId="23" fillId="3" borderId="1" xfId="1" applyNumberFormat="1" applyFont="1" applyFill="1" applyBorder="1" applyAlignment="1">
      <alignment vertical="center"/>
    </xf>
    <xf numFmtId="0" fontId="20" fillId="0" borderId="1" xfId="6" applyFont="1" applyBorder="1" applyAlignment="1">
      <alignment vertical="center" wrapText="1"/>
    </xf>
    <xf numFmtId="166" fontId="26" fillId="0" borderId="1" xfId="1" applyNumberFormat="1" applyFont="1" applyBorder="1" applyAlignment="1">
      <alignment vertical="center"/>
    </xf>
    <xf numFmtId="3" fontId="41" fillId="4" borderId="1" xfId="6" applyNumberFormat="1" applyFont="1" applyFill="1" applyBorder="1" applyAlignment="1">
      <alignment vertical="center" wrapText="1"/>
    </xf>
    <xf numFmtId="0" fontId="23" fillId="4" borderId="1" xfId="1" applyFont="1" applyFill="1" applyBorder="1" applyAlignment="1">
      <alignment horizontal="center" vertical="center" wrapText="1"/>
    </xf>
    <xf numFmtId="165" fontId="23" fillId="4" borderId="1" xfId="1" applyNumberFormat="1" applyFont="1" applyFill="1" applyBorder="1" applyAlignment="1">
      <alignment vertical="center"/>
    </xf>
    <xf numFmtId="165" fontId="23" fillId="4" borderId="1" xfId="1" applyNumberFormat="1" applyFont="1" applyFill="1" applyBorder="1" applyAlignment="1">
      <alignment horizontal="center" vertical="center"/>
    </xf>
    <xf numFmtId="165" fontId="23" fillId="4" borderId="2" xfId="1" applyNumberFormat="1" applyFont="1" applyFill="1" applyBorder="1" applyAlignment="1">
      <alignment vertical="center"/>
    </xf>
    <xf numFmtId="0" fontId="5" fillId="4" borderId="8" xfId="1" applyFont="1" applyFill="1" applyBorder="1" applyAlignment="1">
      <alignment horizontal="center" vertical="center" wrapText="1"/>
    </xf>
    <xf numFmtId="0" fontId="5" fillId="4" borderId="13" xfId="1" applyFont="1" applyFill="1" applyBorder="1" applyAlignment="1">
      <alignment horizontal="center" vertical="center" wrapText="1"/>
    </xf>
    <xf numFmtId="165" fontId="26" fillId="3" borderId="2" xfId="1" applyNumberFormat="1" applyFont="1" applyFill="1" applyBorder="1" applyAlignment="1">
      <alignment vertical="center"/>
    </xf>
    <xf numFmtId="0" fontId="12" fillId="0" borderId="1" xfId="0" applyFont="1" applyBorder="1" applyAlignment="1">
      <alignment vertical="center" wrapText="1"/>
    </xf>
    <xf numFmtId="3" fontId="0" fillId="4" borderId="1" xfId="0" applyNumberFormat="1" applyFill="1" applyBorder="1" applyAlignment="1">
      <alignment horizontal="center" vertical="center" wrapText="1"/>
    </xf>
    <xf numFmtId="0" fontId="26" fillId="4" borderId="1" xfId="1" applyFont="1" applyFill="1" applyBorder="1" applyAlignment="1">
      <alignment horizontal="center" vertical="center" wrapText="1"/>
    </xf>
    <xf numFmtId="3" fontId="13"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4" fontId="14" fillId="4" borderId="1" xfId="0" applyNumberFormat="1" applyFont="1" applyFill="1" applyBorder="1" applyAlignment="1">
      <alignment horizontal="center" vertical="center" wrapText="1"/>
    </xf>
    <xf numFmtId="4" fontId="24" fillId="4" borderId="1" xfId="0" applyNumberFormat="1" applyFont="1" applyFill="1" applyBorder="1"/>
    <xf numFmtId="3" fontId="15" fillId="3" borderId="1" xfId="0" applyNumberFormat="1" applyFont="1" applyFill="1" applyBorder="1" applyAlignment="1">
      <alignment horizontal="center" vertical="center" wrapText="1"/>
    </xf>
    <xf numFmtId="0" fontId="12" fillId="3" borderId="8" xfId="0" applyFont="1" applyFill="1" applyBorder="1" applyAlignment="1">
      <alignment vertical="top" wrapText="1"/>
    </xf>
    <xf numFmtId="4" fontId="2" fillId="0" borderId="1" xfId="0" applyNumberFormat="1" applyFont="1" applyBorder="1" applyAlignment="1">
      <alignment horizontal="center" vertical="center" wrapText="1"/>
    </xf>
    <xf numFmtId="4" fontId="24" fillId="3" borderId="1" xfId="0" applyNumberFormat="1" applyFont="1" applyFill="1" applyBorder="1" applyAlignment="1">
      <alignment vertical="center" wrapText="1"/>
    </xf>
    <xf numFmtId="3" fontId="5" fillId="7" borderId="1" xfId="1" applyNumberFormat="1" applyFont="1" applyFill="1" applyBorder="1" applyAlignment="1">
      <alignment horizontal="center" vertical="center" wrapText="1"/>
    </xf>
    <xf numFmtId="0" fontId="43" fillId="3" borderId="1" xfId="3" applyFont="1" applyFill="1" applyBorder="1" applyAlignment="1">
      <alignment horizontal="left" vertical="center" wrapText="1"/>
    </xf>
    <xf numFmtId="0" fontId="5" fillId="3" borderId="8" xfId="1" applyFont="1" applyFill="1" applyBorder="1" applyAlignment="1">
      <alignment horizontal="center" vertical="center" wrapText="1"/>
    </xf>
    <xf numFmtId="165" fontId="26" fillId="3" borderId="1" xfId="1" applyNumberFormat="1" applyFont="1" applyFill="1" applyBorder="1" applyAlignment="1">
      <alignment vertical="center"/>
    </xf>
    <xf numFmtId="165" fontId="23" fillId="3" borderId="1" xfId="1" applyNumberFormat="1" applyFont="1" applyFill="1" applyBorder="1" applyAlignment="1">
      <alignment horizontal="center" vertical="center"/>
    </xf>
    <xf numFmtId="3" fontId="5" fillId="7" borderId="8" xfId="1" applyNumberFormat="1" applyFont="1" applyFill="1" applyBorder="1" applyAlignment="1">
      <alignment vertical="center" wrapText="1"/>
    </xf>
    <xf numFmtId="3" fontId="5" fillId="7" borderId="2" xfId="3" applyNumberFormat="1" applyFont="1" applyFill="1" applyBorder="1" applyAlignment="1">
      <alignment horizontal="center" vertical="center" wrapText="1"/>
    </xf>
    <xf numFmtId="3" fontId="11" fillId="7" borderId="1" xfId="6" applyNumberFormat="1" applyFont="1" applyFill="1" applyBorder="1" applyAlignment="1">
      <alignment horizontal="center" vertical="center" wrapText="1"/>
    </xf>
    <xf numFmtId="3" fontId="5" fillId="7" borderId="14" xfId="6" applyNumberFormat="1" applyFont="1" applyFill="1" applyBorder="1" applyAlignment="1">
      <alignment horizontal="center" vertical="center" wrapText="1"/>
    </xf>
    <xf numFmtId="3" fontId="45" fillId="22" borderId="23" xfId="3" applyNumberFormat="1" applyFont="1" applyFill="1" applyBorder="1" applyAlignment="1">
      <alignment horizontal="center" vertical="center" wrapText="1"/>
    </xf>
    <xf numFmtId="3" fontId="45" fillId="22" borderId="3" xfId="3" applyNumberFormat="1" applyFont="1" applyFill="1" applyBorder="1" applyAlignment="1">
      <alignment horizontal="center" vertical="center" wrapText="1"/>
    </xf>
    <xf numFmtId="3" fontId="45" fillId="22" borderId="24" xfId="3" applyNumberFormat="1" applyFont="1" applyFill="1" applyBorder="1" applyAlignment="1">
      <alignment horizontal="center" vertical="center" wrapText="1"/>
    </xf>
    <xf numFmtId="164" fontId="12" fillId="2" borderId="1" xfId="7" applyNumberFormat="1" applyFont="1" applyFill="1" applyBorder="1" applyAlignment="1">
      <alignment horizontal="center" vertical="center"/>
    </xf>
    <xf numFmtId="3" fontId="2" fillId="2" borderId="1" xfId="7" applyNumberFormat="1" applyFont="1" applyFill="1" applyBorder="1" applyAlignment="1">
      <alignment horizontal="center" vertical="center" wrapText="1"/>
    </xf>
    <xf numFmtId="0" fontId="12" fillId="2" borderId="1" xfId="7" applyFont="1" applyFill="1" applyBorder="1" applyAlignment="1">
      <alignment horizontal="center" vertical="center" wrapText="1"/>
    </xf>
    <xf numFmtId="164" fontId="12" fillId="2" borderId="1" xfId="7" applyNumberFormat="1" applyFont="1" applyFill="1" applyBorder="1" applyAlignment="1">
      <alignment horizontal="center" vertical="center" wrapText="1"/>
    </xf>
    <xf numFmtId="0" fontId="12" fillId="2" borderId="1" xfId="7" applyFont="1" applyFill="1" applyBorder="1" applyAlignment="1">
      <alignment horizontal="center" vertical="center"/>
    </xf>
    <xf numFmtId="0" fontId="12" fillId="2" borderId="8" xfId="7" applyFont="1" applyFill="1" applyBorder="1" applyAlignment="1">
      <alignment horizontal="center" vertical="center" wrapText="1"/>
    </xf>
    <xf numFmtId="0" fontId="12" fillId="2" borderId="11" xfId="0" applyNumberFormat="1" applyFont="1" applyFill="1" applyBorder="1" applyAlignment="1">
      <alignment horizontal="center" vertical="center" wrapText="1"/>
    </xf>
    <xf numFmtId="4" fontId="25" fillId="0" borderId="7" xfId="0" applyNumberFormat="1" applyFont="1" applyFill="1" applyBorder="1" applyAlignment="1">
      <alignment horizontal="center" vertical="center" wrapText="1"/>
    </xf>
    <xf numFmtId="4" fontId="25" fillId="0" borderId="5" xfId="0" applyNumberFormat="1" applyFont="1" applyFill="1" applyBorder="1" applyAlignment="1">
      <alignment horizontal="center" vertical="center" wrapText="1"/>
    </xf>
    <xf numFmtId="4" fontId="24" fillId="6" borderId="9" xfId="0" applyNumberFormat="1" applyFont="1" applyFill="1" applyBorder="1"/>
    <xf numFmtId="4" fontId="24" fillId="6" borderId="8" xfId="0" applyNumberFormat="1" applyFont="1" applyFill="1" applyBorder="1"/>
    <xf numFmtId="4" fontId="24" fillId="0" borderId="9" xfId="0" applyNumberFormat="1" applyFont="1" applyBorder="1" applyAlignment="1">
      <alignment horizontal="center" vertical="center" wrapText="1"/>
    </xf>
    <xf numFmtId="4" fontId="24" fillId="0" borderId="8" xfId="0" applyNumberFormat="1" applyFont="1" applyBorder="1" applyAlignment="1">
      <alignment horizontal="center" vertical="center" wrapText="1"/>
    </xf>
    <xf numFmtId="4" fontId="24" fillId="3" borderId="9" xfId="0" applyNumberFormat="1" applyFont="1" applyFill="1" applyBorder="1"/>
    <xf numFmtId="4" fontId="24" fillId="3" borderId="8" xfId="0" applyNumberFormat="1" applyFont="1" applyFill="1" applyBorder="1" applyAlignment="1">
      <alignment horizontal="center" vertical="center"/>
    </xf>
    <xf numFmtId="4" fontId="24" fillId="3" borderId="8" xfId="0" applyNumberFormat="1" applyFont="1" applyFill="1" applyBorder="1"/>
    <xf numFmtId="4" fontId="24" fillId="0" borderId="9" xfId="0" applyNumberFormat="1" applyFont="1" applyBorder="1"/>
    <xf numFmtId="4" fontId="24" fillId="0" borderId="8" xfId="0" applyNumberFormat="1" applyFont="1" applyBorder="1"/>
    <xf numFmtId="165" fontId="5" fillId="8" borderId="10" xfId="2" applyNumberFormat="1" applyFont="1" applyFill="1" applyBorder="1" applyAlignment="1">
      <alignment vertical="center"/>
    </xf>
    <xf numFmtId="4" fontId="24" fillId="0" borderId="7" xfId="0" applyNumberFormat="1" applyFont="1" applyFill="1" applyBorder="1" applyAlignment="1">
      <alignment horizontal="center" vertical="center"/>
    </xf>
    <xf numFmtId="4" fontId="24" fillId="0" borderId="5" xfId="0" applyNumberFormat="1" applyFont="1" applyFill="1" applyBorder="1" applyAlignment="1">
      <alignment horizontal="center" vertical="center"/>
    </xf>
    <xf numFmtId="4" fontId="14" fillId="0" borderId="9" xfId="0" applyNumberFormat="1" applyFont="1" applyFill="1" applyBorder="1" applyAlignment="1">
      <alignment horizontal="center" vertical="center"/>
    </xf>
    <xf numFmtId="4" fontId="14" fillId="0" borderId="8" xfId="0" applyNumberFormat="1" applyFont="1" applyBorder="1" applyAlignment="1">
      <alignment horizontal="center" vertical="center"/>
    </xf>
    <xf numFmtId="4" fontId="24" fillId="0" borderId="9" xfId="0" applyNumberFormat="1" applyFont="1" applyFill="1" applyBorder="1"/>
    <xf numFmtId="4" fontId="24" fillId="0" borderId="8" xfId="0" applyNumberFormat="1" applyFont="1" applyFill="1" applyBorder="1"/>
    <xf numFmtId="4" fontId="14" fillId="4" borderId="9" xfId="0" applyNumberFormat="1" applyFont="1" applyFill="1" applyBorder="1" applyAlignment="1">
      <alignment horizontal="center" vertical="center" wrapText="1"/>
    </xf>
    <xf numFmtId="4" fontId="14" fillId="4" borderId="25" xfId="0" applyNumberFormat="1" applyFont="1" applyFill="1" applyBorder="1" applyAlignment="1">
      <alignment horizontal="center" vertical="center" wrapText="1"/>
    </xf>
    <xf numFmtId="4" fontId="24" fillId="0" borderId="7" xfId="0" applyNumberFormat="1" applyFont="1" applyBorder="1"/>
    <xf numFmtId="4" fontId="24" fillId="0" borderId="5" xfId="0" applyNumberFormat="1" applyFont="1" applyBorder="1"/>
    <xf numFmtId="165" fontId="5" fillId="9" borderId="15" xfId="1" applyNumberFormat="1" applyFont="1" applyFill="1" applyBorder="1" applyAlignment="1">
      <alignment vertical="center"/>
    </xf>
    <xf numFmtId="3" fontId="11" fillId="7" borderId="8" xfId="1" applyNumberFormat="1" applyFont="1" applyFill="1" applyBorder="1" applyAlignment="1">
      <alignment horizontal="center" vertical="center" wrapText="1"/>
    </xf>
    <xf numFmtId="3" fontId="5" fillId="7" borderId="1" xfId="3" applyNumberFormat="1" applyFont="1" applyFill="1" applyBorder="1" applyAlignment="1">
      <alignment horizontal="center" vertical="center" wrapText="1"/>
    </xf>
    <xf numFmtId="3" fontId="11" fillId="7" borderId="1" xfId="1" applyNumberFormat="1" applyFont="1" applyFill="1" applyBorder="1" applyAlignment="1">
      <alignment horizontal="center" vertical="center" wrapText="1"/>
    </xf>
    <xf numFmtId="3" fontId="11" fillId="7" borderId="9" xfId="1" applyNumberFormat="1" applyFont="1" applyFill="1" applyBorder="1" applyAlignment="1">
      <alignment horizontal="center" vertical="center" wrapText="1"/>
    </xf>
    <xf numFmtId="3" fontId="28" fillId="24" borderId="8" xfId="6" applyNumberFormat="1" applyFont="1" applyFill="1" applyBorder="1" applyAlignment="1">
      <alignment horizontal="center" vertical="center" wrapText="1"/>
    </xf>
    <xf numFmtId="3" fontId="28" fillId="24" borderId="1" xfId="6" applyNumberFormat="1" applyFont="1" applyFill="1" applyBorder="1" applyAlignment="1">
      <alignment horizontal="center" vertical="center" wrapText="1"/>
    </xf>
    <xf numFmtId="3" fontId="28" fillId="24" borderId="9" xfId="6" applyNumberFormat="1" applyFont="1" applyFill="1" applyBorder="1" applyAlignment="1">
      <alignment horizontal="center" vertical="center" wrapText="1"/>
    </xf>
    <xf numFmtId="3" fontId="11" fillId="24" borderId="5" xfId="1" applyNumberFormat="1" applyFont="1" applyFill="1" applyBorder="1" applyAlignment="1">
      <alignment horizontal="center" vertical="center" wrapText="1"/>
    </xf>
    <xf numFmtId="3" fontId="11" fillId="24" borderId="6" xfId="1" applyNumberFormat="1" applyFont="1" applyFill="1" applyBorder="1" applyAlignment="1">
      <alignment horizontal="center" vertical="center" wrapText="1"/>
    </xf>
    <xf numFmtId="3" fontId="11" fillId="24" borderId="7" xfId="1" applyNumberFormat="1" applyFont="1" applyFill="1" applyBorder="1" applyAlignment="1">
      <alignment horizontal="center" vertical="center" wrapText="1"/>
    </xf>
    <xf numFmtId="0" fontId="23" fillId="4" borderId="1" xfId="6" applyFont="1" applyFill="1" applyBorder="1" applyAlignment="1">
      <alignment vertical="center" wrapText="1"/>
    </xf>
    <xf numFmtId="166" fontId="23" fillId="4" borderId="1" xfId="1" applyNumberFormat="1" applyFont="1" applyFill="1" applyBorder="1" applyAlignment="1">
      <alignment vertical="center"/>
    </xf>
    <xf numFmtId="166" fontId="23" fillId="4" borderId="1" xfId="1" applyNumberFormat="1" applyFont="1" applyFill="1" applyBorder="1" applyAlignment="1">
      <alignment horizontal="center" vertical="center"/>
    </xf>
    <xf numFmtId="0" fontId="31" fillId="0" borderId="1" xfId="1" applyFont="1" applyBorder="1" applyAlignment="1">
      <alignment vertical="center"/>
    </xf>
    <xf numFmtId="0" fontId="6" fillId="0" borderId="1" xfId="1" applyFont="1" applyBorder="1" applyAlignment="1">
      <alignment vertical="center" wrapText="1"/>
    </xf>
    <xf numFmtId="0" fontId="6" fillId="0" borderId="1" xfId="1" applyFont="1" applyBorder="1" applyAlignment="1">
      <alignment vertical="center"/>
    </xf>
    <xf numFmtId="3" fontId="3" fillId="0" borderId="1" xfId="1" applyNumberFormat="1" applyBorder="1" applyAlignment="1">
      <alignment vertical="center"/>
    </xf>
    <xf numFmtId="0" fontId="3" fillId="0" borderId="1" xfId="1" applyBorder="1" applyAlignment="1">
      <alignment vertical="center"/>
    </xf>
    <xf numFmtId="0" fontId="46" fillId="0" borderId="0" xfId="7" applyFont="1" applyAlignment="1">
      <alignment wrapText="1"/>
    </xf>
    <xf numFmtId="0" fontId="46" fillId="0" borderId="0" xfId="7" applyFont="1"/>
    <xf numFmtId="0" fontId="35" fillId="0" borderId="0" xfId="7" applyAlignment="1">
      <alignment wrapText="1"/>
    </xf>
    <xf numFmtId="0" fontId="35" fillId="0" borderId="0" xfId="7"/>
    <xf numFmtId="3" fontId="45" fillId="22" borderId="26" xfId="3" applyNumberFormat="1" applyFont="1" applyFill="1" applyBorder="1" applyAlignment="1">
      <alignment horizontal="center" vertical="center" wrapText="1"/>
    </xf>
    <xf numFmtId="3" fontId="45" fillId="22" borderId="27" xfId="3" applyNumberFormat="1" applyFont="1" applyFill="1" applyBorder="1" applyAlignment="1">
      <alignment horizontal="center" vertical="center" wrapText="1"/>
    </xf>
    <xf numFmtId="3" fontId="45" fillId="22" borderId="28" xfId="3" applyNumberFormat="1" applyFont="1" applyFill="1" applyBorder="1" applyAlignment="1">
      <alignment horizontal="center" vertical="center" wrapText="1"/>
    </xf>
    <xf numFmtId="4" fontId="42" fillId="0" borderId="1" xfId="7" applyNumberFormat="1" applyFont="1" applyFill="1" applyBorder="1" applyAlignment="1">
      <alignment horizontal="center" vertical="center" wrapText="1"/>
    </xf>
    <xf numFmtId="4" fontId="42" fillId="0" borderId="29" xfId="7" applyNumberFormat="1" applyFont="1" applyFill="1" applyBorder="1" applyAlignment="1">
      <alignment horizontal="center" vertical="center" wrapText="1"/>
    </xf>
    <xf numFmtId="4" fontId="42" fillId="2" borderId="30" xfId="7" applyNumberFormat="1" applyFont="1" applyFill="1" applyBorder="1" applyAlignment="1">
      <alignment horizontal="center" vertical="center" wrapText="1"/>
    </xf>
    <xf numFmtId="4" fontId="42" fillId="3" borderId="0" xfId="7" applyNumberFormat="1" applyFont="1" applyFill="1" applyBorder="1" applyAlignment="1">
      <alignment horizontal="center" vertical="center" wrapText="1"/>
    </xf>
    <xf numFmtId="0" fontId="7" fillId="0" borderId="0" xfId="6" applyFont="1" applyBorder="1" applyAlignment="1">
      <alignment vertical="center"/>
    </xf>
    <xf numFmtId="0" fontId="11" fillId="0" borderId="0" xfId="6" applyFont="1" applyAlignment="1">
      <alignment vertical="center"/>
    </xf>
    <xf numFmtId="4" fontId="11" fillId="0" borderId="0" xfId="6" applyNumberFormat="1" applyFont="1" applyAlignment="1">
      <alignment vertical="center"/>
    </xf>
    <xf numFmtId="0" fontId="42" fillId="4" borderId="1" xfId="0" applyFont="1" applyFill="1" applyBorder="1" applyAlignment="1">
      <alignment vertical="center" wrapText="1"/>
    </xf>
    <xf numFmtId="3" fontId="23" fillId="4" borderId="11" xfId="3" applyNumberFormat="1" applyFont="1" applyFill="1" applyBorder="1" applyAlignment="1">
      <alignment horizontal="center" vertical="center" wrapText="1"/>
    </xf>
    <xf numFmtId="3" fontId="15" fillId="4" borderId="1" xfId="0" applyNumberFormat="1" applyFont="1" applyFill="1" applyBorder="1" applyAlignment="1">
      <alignment horizontal="center" vertical="center" wrapText="1"/>
    </xf>
    <xf numFmtId="4" fontId="14" fillId="4" borderId="1" xfId="0" applyNumberFormat="1" applyFont="1" applyFill="1" applyBorder="1" applyAlignment="1">
      <alignment horizontal="center" vertical="center"/>
    </xf>
    <xf numFmtId="4" fontId="24" fillId="4" borderId="9" xfId="0" applyNumberFormat="1" applyFont="1" applyFill="1" applyBorder="1"/>
    <xf numFmtId="4" fontId="24" fillId="4" borderId="8" xfId="0" applyNumberFormat="1" applyFont="1" applyFill="1" applyBorder="1"/>
    <xf numFmtId="4" fontId="14" fillId="4" borderId="1" xfId="0" applyNumberFormat="1" applyFont="1" applyFill="1" applyBorder="1" applyAlignment="1">
      <alignment horizontal="left" vertical="center"/>
    </xf>
    <xf numFmtId="0" fontId="14" fillId="0"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wrapText="1"/>
    </xf>
    <xf numFmtId="4" fontId="24" fillId="0" borderId="1" xfId="0" applyNumberFormat="1" applyFont="1" applyFill="1" applyBorder="1" applyAlignment="1">
      <alignment wrapText="1"/>
    </xf>
    <xf numFmtId="4" fontId="24" fillId="3" borderId="9" xfId="0" applyNumberFormat="1" applyFont="1" applyFill="1" applyBorder="1" applyAlignment="1">
      <alignment horizontal="center" vertical="center" wrapText="1"/>
    </xf>
    <xf numFmtId="8" fontId="14" fillId="3" borderId="1" xfId="0" applyNumberFormat="1" applyFont="1" applyFill="1" applyBorder="1" applyAlignment="1">
      <alignment horizontal="center" vertical="center" wrapText="1"/>
    </xf>
    <xf numFmtId="4" fontId="47" fillId="3" borderId="32" xfId="0" applyNumberFormat="1" applyFont="1" applyFill="1" applyBorder="1" applyAlignment="1">
      <alignment horizontal="center" vertical="center" wrapText="1"/>
    </xf>
    <xf numFmtId="4" fontId="24" fillId="3" borderId="1" xfId="0" applyNumberFormat="1" applyFont="1" applyFill="1" applyBorder="1" applyAlignment="1">
      <alignment wrapText="1"/>
    </xf>
    <xf numFmtId="0" fontId="47" fillId="3" borderId="33" xfId="0" applyFont="1" applyFill="1" applyBorder="1" applyAlignment="1">
      <alignment horizontal="center" wrapText="1"/>
    </xf>
    <xf numFmtId="4" fontId="24" fillId="3" borderId="1" xfId="0" applyNumberFormat="1" applyFont="1" applyFill="1" applyBorder="1" applyAlignment="1">
      <alignment vertical="center"/>
    </xf>
    <xf numFmtId="0" fontId="12" fillId="3" borderId="8" xfId="0" applyFont="1" applyFill="1" applyBorder="1" applyAlignment="1">
      <alignment vertical="top" wrapText="1"/>
    </xf>
    <xf numFmtId="3" fontId="15" fillId="3" borderId="1" xfId="0" applyNumberFormat="1" applyFont="1" applyFill="1" applyBorder="1" applyAlignment="1">
      <alignment horizontal="center" vertical="center" wrapText="1"/>
    </xf>
    <xf numFmtId="0" fontId="26" fillId="4" borderId="3" xfId="6" applyFont="1" applyFill="1" applyBorder="1" applyAlignment="1">
      <alignment vertical="center" wrapText="1"/>
    </xf>
    <xf numFmtId="3" fontId="5" fillId="7" borderId="1" xfId="1" applyNumberFormat="1" applyFont="1" applyFill="1" applyBorder="1" applyAlignment="1">
      <alignment horizontal="center" vertical="center" wrapText="1"/>
    </xf>
    <xf numFmtId="3" fontId="5" fillId="7" borderId="2" xfId="6" applyNumberFormat="1" applyFont="1" applyFill="1" applyBorder="1" applyAlignment="1">
      <alignment horizontal="center" vertical="center" wrapText="1"/>
    </xf>
    <xf numFmtId="3" fontId="5" fillId="7" borderId="3" xfId="6" applyNumberFormat="1" applyFont="1" applyFill="1" applyBorder="1" applyAlignment="1">
      <alignment horizontal="center" vertical="center" wrapText="1"/>
    </xf>
    <xf numFmtId="0" fontId="5" fillId="8" borderId="10" xfId="2" applyFont="1" applyFill="1" applyBorder="1" applyAlignment="1">
      <alignment horizontal="center" vertical="center"/>
    </xf>
    <xf numFmtId="0" fontId="5" fillId="8" borderId="11" xfId="2" applyFont="1" applyFill="1" applyBorder="1" applyAlignment="1">
      <alignment horizontal="center" vertical="center"/>
    </xf>
    <xf numFmtId="0" fontId="12" fillId="3" borderId="8" xfId="0" applyFont="1" applyFill="1" applyBorder="1" applyAlignment="1">
      <alignment vertical="top" wrapText="1"/>
    </xf>
    <xf numFmtId="0" fontId="12" fillId="0" borderId="8" xfId="0" applyFont="1" applyBorder="1" applyAlignment="1">
      <alignment vertical="top" wrapText="1"/>
    </xf>
    <xf numFmtId="3" fontId="5" fillId="7" borderId="8" xfId="1" applyNumberFormat="1" applyFont="1" applyFill="1" applyBorder="1" applyAlignment="1">
      <alignment horizontal="center" vertical="center" wrapText="1"/>
    </xf>
    <xf numFmtId="0" fontId="22" fillId="13" borderId="18" xfId="1" applyFont="1" applyFill="1" applyBorder="1" applyAlignment="1">
      <alignment horizontal="center" vertical="center" wrapText="1"/>
    </xf>
    <xf numFmtId="0" fontId="22" fillId="13" borderId="19" xfId="1" applyFont="1" applyFill="1" applyBorder="1" applyAlignment="1">
      <alignment horizontal="center" vertical="center" wrapText="1"/>
    </xf>
    <xf numFmtId="0" fontId="22" fillId="13" borderId="20" xfId="1" applyFont="1" applyFill="1" applyBorder="1" applyAlignment="1">
      <alignment horizontal="center" vertical="center" wrapText="1"/>
    </xf>
    <xf numFmtId="3" fontId="5" fillId="7" borderId="9" xfId="1"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3" borderId="5" xfId="0" applyFont="1" applyFill="1" applyBorder="1" applyAlignment="1">
      <alignment vertical="top" wrapText="1"/>
    </xf>
    <xf numFmtId="0" fontId="14" fillId="0" borderId="2" xfId="0" applyFont="1" applyFill="1" applyBorder="1" applyAlignment="1">
      <alignment horizontal="center" vertical="center" wrapText="1"/>
    </xf>
    <xf numFmtId="0" fontId="14" fillId="0" borderId="31" xfId="0" applyFont="1" applyFill="1" applyBorder="1" applyAlignment="1">
      <alignment horizontal="center" vertical="center" wrapText="1"/>
    </xf>
    <xf numFmtId="0" fontId="14" fillId="0" borderId="3" xfId="0" applyFont="1" applyFill="1" applyBorder="1" applyAlignment="1">
      <alignment horizontal="center" vertical="center" wrapText="1"/>
    </xf>
    <xf numFmtId="3" fontId="19" fillId="0" borderId="2" xfId="0" applyNumberFormat="1" applyFont="1" applyFill="1" applyBorder="1" applyAlignment="1">
      <alignment horizontal="center" vertical="center" wrapText="1"/>
    </xf>
    <xf numFmtId="3" fontId="19" fillId="0" borderId="31" xfId="0" applyNumberFormat="1" applyFont="1" applyFill="1" applyBorder="1" applyAlignment="1">
      <alignment horizontal="center" vertical="center" wrapText="1"/>
    </xf>
    <xf numFmtId="3" fontId="19" fillId="0" borderId="3"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 xfId="0" applyFont="1" applyFill="1" applyBorder="1" applyAlignment="1">
      <alignment horizontal="center" vertical="center" wrapText="1"/>
    </xf>
    <xf numFmtId="3" fontId="19" fillId="0" borderId="1" xfId="0" applyNumberFormat="1" applyFont="1" applyFill="1" applyBorder="1" applyAlignment="1">
      <alignment horizontal="center" vertical="center" wrapText="1"/>
    </xf>
    <xf numFmtId="3" fontId="18" fillId="3" borderId="1" xfId="0" applyNumberFormat="1"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3" fontId="5" fillId="7" borderId="21" xfId="1" applyNumberFormat="1" applyFont="1" applyFill="1" applyBorder="1" applyAlignment="1">
      <alignment horizontal="center" vertical="center" wrapText="1"/>
    </xf>
    <xf numFmtId="3" fontId="5" fillId="7" borderId="22" xfId="1" applyNumberFormat="1" applyFont="1" applyFill="1" applyBorder="1" applyAlignment="1">
      <alignment horizontal="center" vertical="center" wrapText="1"/>
    </xf>
    <xf numFmtId="3" fontId="22" fillId="7" borderId="5" xfId="3" applyNumberFormat="1" applyFont="1" applyFill="1" applyBorder="1" applyAlignment="1">
      <alignment horizontal="center" vertical="center" wrapText="1"/>
    </xf>
    <xf numFmtId="3" fontId="22" fillId="7" borderId="6" xfId="3" applyNumberFormat="1" applyFont="1" applyFill="1" applyBorder="1" applyAlignment="1">
      <alignment horizontal="center" vertical="center" wrapText="1"/>
    </xf>
    <xf numFmtId="3" fontId="22" fillId="7" borderId="7" xfId="3" applyNumberFormat="1" applyFont="1" applyFill="1" applyBorder="1" applyAlignment="1">
      <alignment horizontal="center" vertical="center" wrapText="1"/>
    </xf>
    <xf numFmtId="0" fontId="38" fillId="23" borderId="5" xfId="3" applyFont="1" applyFill="1" applyBorder="1" applyAlignment="1">
      <alignment horizontal="center" vertical="center"/>
    </xf>
    <xf numFmtId="0" fontId="38" fillId="23" borderId="6" xfId="3" applyFont="1" applyFill="1" applyBorder="1" applyAlignment="1">
      <alignment horizontal="center" vertical="center"/>
    </xf>
    <xf numFmtId="0" fontId="38" fillId="23" borderId="7" xfId="3" applyFont="1" applyFill="1" applyBorder="1" applyAlignment="1">
      <alignment horizontal="center" vertical="center"/>
    </xf>
    <xf numFmtId="3" fontId="22" fillId="24" borderId="15" xfId="3" applyNumberFormat="1" applyFont="1" applyFill="1" applyBorder="1" applyAlignment="1">
      <alignment horizontal="center" vertical="center" wrapText="1"/>
    </xf>
    <xf numFmtId="3" fontId="22" fillId="24" borderId="16" xfId="3" applyNumberFormat="1" applyFont="1" applyFill="1" applyBorder="1" applyAlignment="1">
      <alignment horizontal="center" vertical="center" wrapText="1"/>
    </xf>
    <xf numFmtId="3" fontId="22" fillId="24" borderId="17" xfId="3" applyNumberFormat="1" applyFont="1" applyFill="1" applyBorder="1" applyAlignment="1">
      <alignment horizontal="center" vertical="center" wrapText="1"/>
    </xf>
    <xf numFmtId="3" fontId="9" fillId="21" borderId="15" xfId="1" applyNumberFormat="1" applyFont="1" applyFill="1" applyBorder="1" applyAlignment="1">
      <alignment horizontal="center" vertical="center" wrapText="1"/>
    </xf>
    <xf numFmtId="0" fontId="39" fillId="5" borderId="16" xfId="0" applyFont="1" applyFill="1" applyBorder="1" applyAlignment="1">
      <alignment horizontal="center" vertical="center" wrapText="1"/>
    </xf>
    <xf numFmtId="3" fontId="38" fillId="3" borderId="0" xfId="0" applyNumberFormat="1" applyFont="1" applyFill="1" applyBorder="1" applyAlignment="1">
      <alignment horizontal="center" vertical="center" wrapText="1"/>
    </xf>
    <xf numFmtId="0" fontId="39" fillId="3" borderId="0" xfId="0" applyFont="1" applyFill="1" applyBorder="1" applyAlignment="1">
      <alignment horizontal="center" vertical="center"/>
    </xf>
    <xf numFmtId="0" fontId="35" fillId="19" borderId="11" xfId="5" applyFont="1" applyFill="1" applyBorder="1" applyAlignment="1">
      <alignment horizontal="left" vertical="center"/>
    </xf>
    <xf numFmtId="0" fontId="35" fillId="19" borderId="12" xfId="5" applyFont="1" applyFill="1" applyBorder="1" applyAlignment="1">
      <alignment horizontal="left" vertical="center"/>
    </xf>
    <xf numFmtId="0" fontId="35" fillId="20" borderId="6" xfId="5" applyFont="1" applyFill="1" applyBorder="1" applyAlignment="1">
      <alignment horizontal="left" vertical="center"/>
    </xf>
    <xf numFmtId="0" fontId="35" fillId="20" borderId="7" xfId="5" applyFont="1" applyFill="1" applyBorder="1" applyAlignment="1">
      <alignment horizontal="left" vertical="center"/>
    </xf>
    <xf numFmtId="0" fontId="35" fillId="20" borderId="11" xfId="5" applyFont="1" applyFill="1" applyBorder="1" applyAlignment="1">
      <alignment horizontal="left" vertical="center"/>
    </xf>
    <xf numFmtId="0" fontId="35" fillId="20" borderId="12" xfId="5" applyFont="1" applyFill="1" applyBorder="1" applyAlignment="1">
      <alignment horizontal="left" vertical="center"/>
    </xf>
    <xf numFmtId="0" fontId="2" fillId="11" borderId="16" xfId="5" applyFont="1" applyFill="1" applyBorder="1" applyAlignment="1">
      <alignment horizontal="center" vertical="center" wrapText="1"/>
    </xf>
    <xf numFmtId="0" fontId="2" fillId="11" borderId="17" xfId="5" applyFont="1" applyFill="1" applyBorder="1" applyAlignment="1">
      <alignment horizontal="center" vertical="center" wrapText="1"/>
    </xf>
    <xf numFmtId="0" fontId="35" fillId="19" borderId="6" xfId="5" applyFont="1" applyFill="1" applyBorder="1" applyAlignment="1">
      <alignment horizontal="left" vertical="center" wrapText="1"/>
    </xf>
    <xf numFmtId="0" fontId="35" fillId="19" borderId="7" xfId="5" applyFont="1" applyFill="1" applyBorder="1" applyAlignment="1">
      <alignment horizontal="left" vertical="center" wrapText="1"/>
    </xf>
    <xf numFmtId="0" fontId="35" fillId="19" borderId="1" xfId="5" applyFont="1" applyFill="1" applyBorder="1" applyAlignment="1">
      <alignment horizontal="left" vertical="center"/>
    </xf>
    <xf numFmtId="0" fontId="35" fillId="19" borderId="9" xfId="5" applyFont="1" applyFill="1" applyBorder="1" applyAlignment="1">
      <alignment horizontal="left" vertical="center"/>
    </xf>
  </cellXfs>
  <cellStyles count="8">
    <cellStyle name="Excel Built-in Normal" xfId="2"/>
    <cellStyle name="Excel Built-in Normal 1" xfId="1"/>
    <cellStyle name="Excel Built-in Normal 1 2" xfId="3"/>
    <cellStyle name="Excel Built-in Normal 1 3" xfId="6"/>
    <cellStyle name="Κανονικό" xfId="0" builtinId="0"/>
    <cellStyle name="Κανονικό 2" xfId="4"/>
    <cellStyle name="Κανονικό 2 4" xfId="7"/>
    <cellStyle name="Κανονικό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516"/>
  <sheetViews>
    <sheetView tabSelected="1" topLeftCell="A412" zoomScale="60" zoomScaleNormal="60" zoomScaleSheetLayoutView="55" workbookViewId="0">
      <selection activeCell="K420" sqref="K420"/>
    </sheetView>
  </sheetViews>
  <sheetFormatPr defaultRowHeight="15" x14ac:dyDescent="0.25"/>
  <cols>
    <col min="1" max="1" width="14.140625" style="159" customWidth="1"/>
    <col min="2" max="2" width="49.140625" style="1" customWidth="1"/>
    <col min="3" max="3" width="26.140625" style="1" customWidth="1"/>
    <col min="4" max="4" width="46.28515625" style="160" customWidth="1"/>
    <col min="5" max="5" width="28.7109375" style="160" customWidth="1"/>
    <col min="6" max="6" width="26.5703125" style="160" customWidth="1"/>
    <col min="7" max="7" width="24" style="160" customWidth="1"/>
    <col min="8" max="8" width="49.5703125" style="160" customWidth="1"/>
    <col min="9" max="9" width="36.5703125" style="160" customWidth="1"/>
    <col min="10" max="10" width="26.5703125" style="160" customWidth="1"/>
    <col min="11" max="11" width="49" style="160" customWidth="1"/>
    <col min="12" max="14" width="26.5703125" customWidth="1"/>
    <col min="15" max="16384" width="9.140625" style="1"/>
  </cols>
  <sheetData>
    <row r="1" spans="1:254" s="5" customFormat="1" ht="61.5" customHeight="1" x14ac:dyDescent="0.35">
      <c r="A1" s="2"/>
      <c r="B1" s="3" t="s">
        <v>74</v>
      </c>
      <c r="C1" s="4"/>
      <c r="D1" s="42"/>
      <c r="E1" s="42"/>
      <c r="F1" s="42"/>
      <c r="G1" s="42"/>
      <c r="H1" s="43"/>
      <c r="I1" s="42"/>
      <c r="J1" s="42"/>
      <c r="K1" s="42"/>
      <c r="L1" s="323"/>
      <c r="M1" s="324"/>
      <c r="N1" s="324"/>
    </row>
    <row r="2" spans="1:254" s="8" customFormat="1" ht="13.5" customHeight="1" thickBot="1" x14ac:dyDescent="0.4">
      <c r="A2" s="2"/>
      <c r="B2" s="4"/>
      <c r="C2" s="7"/>
      <c r="D2" s="44"/>
      <c r="E2" s="44"/>
      <c r="F2" s="44"/>
      <c r="G2" s="44"/>
      <c r="H2" s="45"/>
      <c r="I2" s="44"/>
      <c r="J2" s="44"/>
      <c r="K2" s="44"/>
      <c r="L2" s="323"/>
      <c r="M2" s="324"/>
      <c r="N2" s="324"/>
    </row>
    <row r="3" spans="1:254" s="9" customFormat="1" ht="39.75" customHeight="1" thickTop="1" thickBot="1" x14ac:dyDescent="0.3">
      <c r="A3" s="6"/>
      <c r="B3" s="386" t="s">
        <v>376</v>
      </c>
      <c r="C3" s="387"/>
      <c r="D3" s="387"/>
      <c r="E3" s="387"/>
      <c r="F3" s="388"/>
      <c r="G3" s="46"/>
      <c r="H3" s="389" t="s">
        <v>375</v>
      </c>
      <c r="I3" s="390"/>
      <c r="J3" s="390"/>
      <c r="K3" s="391"/>
      <c r="L3" s="325"/>
      <c r="M3" s="326"/>
      <c r="N3" s="326"/>
    </row>
    <row r="4" spans="1:254" s="10" customFormat="1" ht="94.5" customHeight="1" thickTop="1" x14ac:dyDescent="0.25">
      <c r="A4" s="11"/>
      <c r="B4" s="305" t="s">
        <v>352</v>
      </c>
      <c r="C4" s="306"/>
      <c r="D4" s="307" t="s">
        <v>353</v>
      </c>
      <c r="E4" s="307" t="s">
        <v>70</v>
      </c>
      <c r="F4" s="308" t="s">
        <v>58</v>
      </c>
      <c r="G4" s="46"/>
      <c r="H4" s="309" t="s">
        <v>75</v>
      </c>
      <c r="I4" s="310" t="s">
        <v>72</v>
      </c>
      <c r="J4" s="310" t="s">
        <v>70</v>
      </c>
      <c r="K4" s="311" t="s">
        <v>58</v>
      </c>
      <c r="L4" s="327" t="s">
        <v>452</v>
      </c>
      <c r="M4" s="328" t="s">
        <v>439</v>
      </c>
      <c r="N4" s="329" t="s">
        <v>440</v>
      </c>
    </row>
    <row r="5" spans="1:254" s="10" customFormat="1" ht="21.75" customHeight="1" x14ac:dyDescent="0.25">
      <c r="A5" s="11"/>
      <c r="B5" s="163" t="s">
        <v>0</v>
      </c>
      <c r="C5" s="47"/>
      <c r="D5" s="47">
        <v>10588235.294117648</v>
      </c>
      <c r="E5" s="48"/>
      <c r="F5" s="228"/>
      <c r="G5" s="46"/>
      <c r="H5" s="177">
        <v>128</v>
      </c>
      <c r="I5" s="49">
        <f>G56</f>
        <v>15901484.49</v>
      </c>
      <c r="J5" s="49">
        <f>E56</f>
        <v>8769271</v>
      </c>
      <c r="K5" s="164">
        <f>F56</f>
        <v>7132213.4900000002</v>
      </c>
      <c r="L5" s="330">
        <f>H56</f>
        <v>7950000</v>
      </c>
      <c r="M5" s="330">
        <f t="shared" ref="M5:N5" si="0">I56</f>
        <v>1380454.69</v>
      </c>
      <c r="N5" s="331">
        <f t="shared" si="0"/>
        <v>0</v>
      </c>
    </row>
    <row r="6" spans="1:254" s="10" customFormat="1" ht="21.75" customHeight="1" x14ac:dyDescent="0.25">
      <c r="A6" s="11"/>
      <c r="B6" s="163" t="s">
        <v>1</v>
      </c>
      <c r="C6" s="47"/>
      <c r="D6" s="47">
        <v>9411764.7058823537</v>
      </c>
      <c r="E6" s="48"/>
      <c r="F6" s="228"/>
      <c r="G6" s="46"/>
      <c r="H6" s="177">
        <v>129</v>
      </c>
      <c r="I6" s="49">
        <f>G372</f>
        <v>24881762.849999998</v>
      </c>
      <c r="J6" s="49">
        <f>E372</f>
        <v>12790479.33</v>
      </c>
      <c r="K6" s="164">
        <f>F372</f>
        <v>12091283.52</v>
      </c>
      <c r="L6" s="330">
        <f>H372</f>
        <v>5269200</v>
      </c>
      <c r="M6" s="330">
        <f t="shared" ref="M6:N6" si="1">I372</f>
        <v>0</v>
      </c>
      <c r="N6" s="331">
        <f t="shared" si="1"/>
        <v>138800</v>
      </c>
    </row>
    <row r="7" spans="1:254" s="10" customFormat="1" ht="21.75" customHeight="1" x14ac:dyDescent="0.25">
      <c r="A7" s="11"/>
      <c r="B7" s="163" t="s">
        <v>2</v>
      </c>
      <c r="C7" s="47"/>
      <c r="D7" s="47">
        <v>0</v>
      </c>
      <c r="E7" s="48"/>
      <c r="F7" s="229"/>
      <c r="G7" s="46"/>
      <c r="H7" s="177">
        <v>130</v>
      </c>
      <c r="I7" s="49">
        <f>G391</f>
        <v>4725000</v>
      </c>
      <c r="J7" s="49">
        <f>E391</f>
        <v>4725000</v>
      </c>
      <c r="K7" s="164">
        <f>F391</f>
        <v>0</v>
      </c>
      <c r="L7" s="330"/>
      <c r="M7" s="330"/>
      <c r="N7" s="331"/>
    </row>
    <row r="8" spans="1:254" s="10" customFormat="1" ht="21.75" customHeight="1" x14ac:dyDescent="0.25">
      <c r="A8" s="11"/>
      <c r="B8" s="163" t="s">
        <v>3</v>
      </c>
      <c r="C8" s="50"/>
      <c r="D8" s="47">
        <v>0</v>
      </c>
      <c r="E8" s="48"/>
      <c r="F8" s="228"/>
      <c r="G8" s="46"/>
      <c r="H8" s="177">
        <v>131</v>
      </c>
      <c r="I8" s="49">
        <f>G397</f>
        <v>0</v>
      </c>
      <c r="J8" s="49">
        <f>E397</f>
        <v>0</v>
      </c>
      <c r="K8" s="164">
        <f>F397</f>
        <v>0</v>
      </c>
      <c r="L8" s="330"/>
      <c r="M8" s="330"/>
      <c r="N8" s="331"/>
    </row>
    <row r="9" spans="1:254" s="10" customFormat="1" ht="21.75" customHeight="1" x14ac:dyDescent="0.25">
      <c r="A9" s="11"/>
      <c r="B9" s="163" t="s">
        <v>4</v>
      </c>
      <c r="C9" s="51"/>
      <c r="D9" s="47">
        <v>0</v>
      </c>
      <c r="E9" s="48"/>
      <c r="F9" s="228"/>
      <c r="G9" s="46"/>
      <c r="H9" s="177">
        <v>132</v>
      </c>
      <c r="I9" s="49">
        <f>G401</f>
        <v>0</v>
      </c>
      <c r="J9" s="49">
        <f>E401</f>
        <v>0</v>
      </c>
      <c r="K9" s="164">
        <f>F401</f>
        <v>0</v>
      </c>
      <c r="L9" s="330"/>
      <c r="M9" s="330"/>
      <c r="N9" s="331"/>
    </row>
    <row r="10" spans="1:254" s="10" customFormat="1" ht="95.25" thickBot="1" x14ac:dyDescent="0.3">
      <c r="A10" s="11"/>
      <c r="B10" s="163" t="s">
        <v>5</v>
      </c>
      <c r="C10" s="47"/>
      <c r="D10" s="47">
        <v>0</v>
      </c>
      <c r="E10" s="48"/>
      <c r="F10" s="228"/>
      <c r="G10" s="46"/>
      <c r="H10" s="177" t="s">
        <v>73</v>
      </c>
      <c r="I10" s="49">
        <f>G409</f>
        <v>2050000</v>
      </c>
      <c r="J10" s="52">
        <f>E409</f>
        <v>700000</v>
      </c>
      <c r="K10" s="178">
        <f>F409</f>
        <v>1350000</v>
      </c>
      <c r="L10" s="330"/>
      <c r="M10" s="330"/>
      <c r="N10" s="331"/>
    </row>
    <row r="11" spans="1:254" s="10" customFormat="1" ht="47.25" customHeight="1" thickTop="1" thickBot="1" x14ac:dyDescent="0.3">
      <c r="A11" s="11"/>
      <c r="B11" s="222" t="s">
        <v>410</v>
      </c>
      <c r="C11" s="223"/>
      <c r="D11" s="224">
        <f>SUM(D5:D10)</f>
        <v>20000000</v>
      </c>
      <c r="E11" s="224">
        <f>D11*E12</f>
        <v>12000000</v>
      </c>
      <c r="F11" s="230">
        <f>D11*F12</f>
        <v>8000000</v>
      </c>
      <c r="G11" s="46"/>
      <c r="H11" s="179" t="s">
        <v>337</v>
      </c>
      <c r="I11" s="180">
        <f>SUM(I5:I10)</f>
        <v>47558247.339999996</v>
      </c>
      <c r="J11" s="180">
        <f>SUM(J5:J10)</f>
        <v>26984750.329999998</v>
      </c>
      <c r="K11" s="181">
        <f>SUM(K5:K10)</f>
        <v>20573497.009999998</v>
      </c>
      <c r="L11" s="332">
        <f t="shared" ref="L11:N11" si="2">SUM(L5:L10)</f>
        <v>13219200</v>
      </c>
      <c r="M11" s="332">
        <f t="shared" si="2"/>
        <v>1380454.69</v>
      </c>
      <c r="N11" s="332">
        <f t="shared" si="2"/>
        <v>138800</v>
      </c>
    </row>
    <row r="12" spans="1:254" s="77" customFormat="1" ht="82.5" customHeight="1" thickTop="1" thickBot="1" x14ac:dyDescent="0.25">
      <c r="A12" s="80"/>
      <c r="B12" s="395" t="s">
        <v>411</v>
      </c>
      <c r="C12" s="396"/>
      <c r="D12" s="225">
        <v>1</v>
      </c>
      <c r="E12" s="226">
        <f>100%-F12</f>
        <v>0.6</v>
      </c>
      <c r="F12" s="227">
        <v>0.4</v>
      </c>
      <c r="G12" s="46"/>
      <c r="H12" s="397"/>
      <c r="I12" s="398"/>
      <c r="J12" s="231"/>
      <c r="K12" s="232"/>
      <c r="L12" s="333"/>
      <c r="M12" s="333"/>
      <c r="N12" s="333"/>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row>
    <row r="13" spans="1:254" s="77" customFormat="1" ht="43.5" customHeight="1" thickTop="1" thickBot="1" x14ac:dyDescent="0.25">
      <c r="A13" s="80"/>
      <c r="G13" s="79"/>
      <c r="H13" s="233"/>
      <c r="I13" s="233"/>
      <c r="J13" s="233"/>
      <c r="K13" s="233"/>
      <c r="L13" s="334"/>
      <c r="M13" s="334"/>
      <c r="N13" s="334"/>
      <c r="O13" s="85"/>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row>
    <row r="14" spans="1:254" s="75" customFormat="1" ht="32.450000000000003" customHeight="1" thickTop="1" thickBot="1" x14ac:dyDescent="0.35">
      <c r="A14" s="73"/>
      <c r="B14" s="386" t="s">
        <v>354</v>
      </c>
      <c r="C14" s="387"/>
      <c r="D14" s="387"/>
      <c r="E14" s="387"/>
      <c r="F14" s="388"/>
      <c r="G14" s="74"/>
      <c r="H14" s="392" t="s">
        <v>355</v>
      </c>
      <c r="I14" s="393"/>
      <c r="J14" s="393"/>
      <c r="K14" s="394"/>
      <c r="L14" s="77"/>
      <c r="M14" s="335"/>
      <c r="N14" s="33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c r="EM14" s="74"/>
      <c r="EN14" s="74"/>
      <c r="EO14" s="74"/>
      <c r="EP14" s="74"/>
      <c r="EQ14" s="74"/>
      <c r="ER14" s="74"/>
      <c r="ES14" s="74"/>
      <c r="ET14" s="74"/>
      <c r="EU14" s="74"/>
      <c r="EV14" s="74"/>
      <c r="EW14" s="74"/>
      <c r="EX14" s="74"/>
      <c r="EY14" s="74"/>
      <c r="EZ14" s="74"/>
      <c r="FA14" s="74"/>
      <c r="FB14" s="74"/>
      <c r="FC14" s="74"/>
      <c r="FD14" s="74"/>
      <c r="FE14" s="74"/>
      <c r="FF14" s="74"/>
      <c r="FG14" s="74"/>
      <c r="FH14" s="74"/>
      <c r="FI14" s="74"/>
      <c r="FJ14" s="74"/>
      <c r="FK14" s="74"/>
      <c r="FL14" s="74"/>
      <c r="FM14" s="74"/>
      <c r="FN14" s="74"/>
      <c r="FO14" s="74"/>
      <c r="FP14" s="74"/>
      <c r="FQ14" s="74"/>
      <c r="FR14" s="74"/>
      <c r="FS14" s="74"/>
      <c r="FT14" s="74"/>
      <c r="FU14" s="74"/>
      <c r="FV14" s="74"/>
      <c r="FW14" s="74"/>
      <c r="FX14" s="74"/>
      <c r="FY14" s="74"/>
      <c r="FZ14" s="74"/>
      <c r="GA14" s="74"/>
      <c r="GB14" s="74"/>
      <c r="GC14" s="74"/>
      <c r="GD14" s="74"/>
      <c r="GE14" s="74"/>
      <c r="GF14" s="74"/>
      <c r="GG14" s="74"/>
      <c r="GH14" s="74"/>
      <c r="GI14" s="74"/>
      <c r="GJ14" s="74"/>
      <c r="GK14" s="74"/>
      <c r="GL14" s="74"/>
      <c r="GM14" s="74"/>
      <c r="GN14" s="74"/>
      <c r="GO14" s="74"/>
      <c r="GP14" s="74"/>
      <c r="GQ14" s="74"/>
      <c r="GR14" s="74"/>
      <c r="GS14" s="74"/>
      <c r="GT14" s="74"/>
      <c r="GU14" s="74"/>
      <c r="GV14" s="74"/>
      <c r="GW14" s="74"/>
      <c r="GX14" s="74"/>
      <c r="GY14" s="74"/>
      <c r="GZ14" s="74"/>
      <c r="HA14" s="74"/>
      <c r="HB14" s="74"/>
      <c r="HC14" s="74"/>
      <c r="HD14" s="74"/>
      <c r="HE14" s="74"/>
      <c r="HF14" s="74"/>
      <c r="HG14" s="74"/>
      <c r="HH14" s="74"/>
      <c r="HI14" s="74"/>
      <c r="HJ14" s="74"/>
      <c r="HK14" s="74"/>
      <c r="HL14" s="74"/>
      <c r="HM14" s="74"/>
      <c r="HN14" s="74"/>
      <c r="HO14" s="74"/>
      <c r="HP14" s="74"/>
      <c r="HQ14" s="74"/>
      <c r="HR14" s="74"/>
      <c r="HS14" s="74"/>
      <c r="HT14" s="74"/>
      <c r="HU14" s="74"/>
      <c r="HV14" s="74"/>
      <c r="HW14" s="74"/>
      <c r="HX14" s="74"/>
      <c r="HY14" s="74"/>
      <c r="HZ14" s="74"/>
      <c r="IA14" s="74"/>
      <c r="IB14" s="74"/>
      <c r="IC14" s="74"/>
      <c r="ID14" s="74"/>
      <c r="IE14" s="74"/>
      <c r="IF14" s="74"/>
      <c r="IG14" s="74"/>
      <c r="IH14" s="74"/>
      <c r="II14" s="74"/>
      <c r="IJ14" s="74"/>
      <c r="IK14" s="74"/>
      <c r="IL14" s="74"/>
      <c r="IM14" s="74"/>
      <c r="IN14" s="74"/>
      <c r="IO14" s="74"/>
      <c r="IP14" s="74"/>
      <c r="IQ14" s="74"/>
      <c r="IR14" s="74"/>
      <c r="IS14" s="74"/>
      <c r="IT14" s="74"/>
    </row>
    <row r="15" spans="1:254" s="77" customFormat="1" ht="100.5" customHeight="1" thickTop="1" x14ac:dyDescent="0.2">
      <c r="A15" s="76"/>
      <c r="B15" s="162" t="s">
        <v>352</v>
      </c>
      <c r="C15" s="167" t="s">
        <v>378</v>
      </c>
      <c r="D15" s="167" t="s">
        <v>70</v>
      </c>
      <c r="E15" s="167" t="s">
        <v>58</v>
      </c>
      <c r="F15" s="168" t="s">
        <v>71</v>
      </c>
      <c r="G15" s="74"/>
      <c r="H15" s="312" t="s">
        <v>75</v>
      </c>
      <c r="I15" s="313" t="s">
        <v>72</v>
      </c>
      <c r="J15" s="313" t="s">
        <v>70</v>
      </c>
      <c r="K15" s="314" t="s">
        <v>58</v>
      </c>
      <c r="M15" s="335"/>
      <c r="N15" s="335"/>
      <c r="O15" s="78"/>
      <c r="P15" s="78"/>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row>
    <row r="16" spans="1:254" s="77" customFormat="1" ht="78.75" x14ac:dyDescent="0.2">
      <c r="A16" s="80"/>
      <c r="B16" s="169" t="s">
        <v>356</v>
      </c>
      <c r="C16" s="81">
        <v>22397419</v>
      </c>
      <c r="D16" s="82"/>
      <c r="E16" s="82"/>
      <c r="F16" s="170"/>
      <c r="G16" s="74"/>
      <c r="H16" s="169" t="s">
        <v>356</v>
      </c>
      <c r="I16" s="83">
        <f>E432</f>
        <v>9910332.4699999988</v>
      </c>
      <c r="J16" s="83"/>
      <c r="K16" s="173"/>
      <c r="M16" s="335"/>
      <c r="N16" s="335"/>
      <c r="O16" s="78"/>
      <c r="P16" s="78"/>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row>
    <row r="17" spans="1:254" s="77" customFormat="1" ht="47.25" x14ac:dyDescent="0.2">
      <c r="A17" s="80"/>
      <c r="B17" s="169" t="s">
        <v>357</v>
      </c>
      <c r="C17" s="81">
        <v>8151089</v>
      </c>
      <c r="D17" s="82"/>
      <c r="E17" s="82"/>
      <c r="F17" s="170"/>
      <c r="G17" s="74"/>
      <c r="H17" s="169" t="s">
        <v>357</v>
      </c>
      <c r="I17" s="83">
        <f>E440</f>
        <v>8900000</v>
      </c>
      <c r="J17" s="83"/>
      <c r="K17" s="173"/>
      <c r="M17" s="336"/>
      <c r="N17" s="335"/>
      <c r="O17" s="78"/>
      <c r="P17" s="78"/>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row>
    <row r="18" spans="1:254" s="77" customFormat="1" ht="41.25" customHeight="1" thickBot="1" x14ac:dyDescent="0.3">
      <c r="A18" s="80"/>
      <c r="B18" s="165" t="s">
        <v>358</v>
      </c>
      <c r="C18" s="171">
        <f>SUM(C16:C17)</f>
        <v>30548508</v>
      </c>
      <c r="D18" s="166"/>
      <c r="E18" s="166"/>
      <c r="F18" s="172"/>
      <c r="G18" s="74"/>
      <c r="H18" s="174" t="s">
        <v>377</v>
      </c>
      <c r="I18" s="175">
        <f>SUM(I16:I17)</f>
        <v>18810332.469999999</v>
      </c>
      <c r="J18" s="175"/>
      <c r="K18" s="176"/>
      <c r="L18"/>
      <c r="M18"/>
      <c r="N18"/>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row>
    <row r="19" spans="1:254" s="77" customFormat="1" ht="33.75" customHeight="1" thickTop="1" thickBot="1" x14ac:dyDescent="0.3">
      <c r="A19" s="80"/>
      <c r="B19" s="79"/>
      <c r="C19" s="79"/>
      <c r="D19" s="79"/>
      <c r="E19" s="86"/>
      <c r="F19" s="86"/>
      <c r="G19" s="79"/>
      <c r="H19" s="79"/>
      <c r="I19" s="84"/>
      <c r="J19" s="84"/>
      <c r="K19" s="84"/>
      <c r="L19"/>
      <c r="M19"/>
      <c r="N19"/>
      <c r="O19" s="85"/>
      <c r="P19" s="85"/>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row>
    <row r="20" spans="1:254" s="79" customFormat="1" ht="33" customHeight="1" thickTop="1" x14ac:dyDescent="0.25">
      <c r="A20" s="364" t="s">
        <v>359</v>
      </c>
      <c r="B20" s="365"/>
      <c r="C20" s="365"/>
      <c r="D20" s="365"/>
      <c r="E20" s="365"/>
      <c r="F20" s="365"/>
      <c r="G20" s="365"/>
      <c r="H20" s="365"/>
      <c r="I20" s="365"/>
      <c r="J20" s="365"/>
      <c r="K20" s="366"/>
      <c r="L20"/>
      <c r="M20"/>
      <c r="N20"/>
    </row>
    <row r="21" spans="1:254" s="10" customFormat="1" ht="70.5" customHeight="1" x14ac:dyDescent="0.25">
      <c r="A21" s="268" t="s">
        <v>76</v>
      </c>
      <c r="B21" s="269" t="s">
        <v>416</v>
      </c>
      <c r="C21" s="384" t="s">
        <v>17</v>
      </c>
      <c r="D21" s="385"/>
      <c r="E21" s="270" t="s">
        <v>70</v>
      </c>
      <c r="F21" s="270" t="s">
        <v>58</v>
      </c>
      <c r="G21" s="271" t="s">
        <v>437</v>
      </c>
      <c r="H21" s="272" t="s">
        <v>438</v>
      </c>
      <c r="I21" s="273" t="s">
        <v>439</v>
      </c>
      <c r="J21" s="274" t="s">
        <v>440</v>
      </c>
      <c r="K21" s="263" t="s">
        <v>77</v>
      </c>
      <c r="L21"/>
      <c r="M21"/>
      <c r="N21"/>
    </row>
    <row r="22" spans="1:254" s="10" customFormat="1" ht="64.5" customHeight="1" thickBot="1" x14ac:dyDescent="0.3">
      <c r="A22" s="275"/>
      <c r="B22" s="276" t="s">
        <v>15</v>
      </c>
      <c r="C22" s="277" t="s">
        <v>441</v>
      </c>
      <c r="D22" s="277" t="s">
        <v>442</v>
      </c>
      <c r="E22" s="278" t="s">
        <v>443</v>
      </c>
      <c r="F22" s="277" t="s">
        <v>443</v>
      </c>
      <c r="G22" s="279" t="s">
        <v>16</v>
      </c>
      <c r="H22" s="280" t="s">
        <v>444</v>
      </c>
      <c r="I22" s="279" t="s">
        <v>445</v>
      </c>
      <c r="J22" s="279" t="s">
        <v>444</v>
      </c>
      <c r="K22" s="281"/>
      <c r="L22"/>
      <c r="M22"/>
      <c r="N22"/>
    </row>
    <row r="23" spans="1:254" s="10" customFormat="1" ht="62.25" customHeight="1" thickTop="1" x14ac:dyDescent="0.25">
      <c r="A23" s="239"/>
      <c r="B23" s="167" t="s">
        <v>338</v>
      </c>
      <c r="C23" s="183"/>
      <c r="D23" s="184"/>
      <c r="E23" s="185"/>
      <c r="F23" s="185"/>
      <c r="G23" s="282"/>
      <c r="H23" s="283"/>
      <c r="I23" s="185"/>
      <c r="J23" s="185"/>
      <c r="K23" s="185"/>
      <c r="L23"/>
      <c r="M23"/>
      <c r="N23"/>
    </row>
    <row r="24" spans="1:254" s="10" customFormat="1" ht="38.25" customHeight="1" x14ac:dyDescent="0.25">
      <c r="A24" s="237"/>
      <c r="B24" s="14" t="s">
        <v>40</v>
      </c>
      <c r="C24" s="15"/>
      <c r="D24" s="53"/>
      <c r="E24" s="17"/>
      <c r="F24" s="54"/>
      <c r="G24" s="284"/>
      <c r="H24" s="285"/>
      <c r="I24" s="55"/>
      <c r="J24" s="55"/>
      <c r="K24" s="55"/>
      <c r="L24"/>
      <c r="M24"/>
      <c r="N24"/>
    </row>
    <row r="25" spans="1:254" s="38" customFormat="1" ht="33.75" customHeight="1" x14ac:dyDescent="0.25">
      <c r="A25" s="237"/>
      <c r="B25" s="238"/>
      <c r="C25" s="36" t="s">
        <v>42</v>
      </c>
      <c r="D25" s="56" t="s">
        <v>342</v>
      </c>
      <c r="E25" s="68">
        <v>634271</v>
      </c>
      <c r="F25" s="57"/>
      <c r="G25" s="286">
        <f>F25+E25</f>
        <v>634271</v>
      </c>
      <c r="H25" s="287"/>
      <c r="I25" s="70"/>
      <c r="J25" s="70"/>
      <c r="K25" s="70"/>
      <c r="L25"/>
      <c r="M25"/>
      <c r="N25"/>
    </row>
    <row r="26" spans="1:254" s="38" customFormat="1" ht="38.25" customHeight="1" x14ac:dyDescent="0.25">
      <c r="A26" s="237"/>
      <c r="B26" s="12"/>
      <c r="C26" s="36" t="s">
        <v>42</v>
      </c>
      <c r="D26" s="56" t="s">
        <v>507</v>
      </c>
      <c r="E26" s="39"/>
      <c r="F26" s="57"/>
      <c r="G26" s="286"/>
      <c r="H26" s="287">
        <v>2700000</v>
      </c>
      <c r="I26" s="70"/>
      <c r="J26" s="70"/>
      <c r="K26" s="70" t="s">
        <v>446</v>
      </c>
      <c r="L26"/>
      <c r="M26"/>
      <c r="N26"/>
    </row>
    <row r="27" spans="1:254" s="10" customFormat="1" ht="15.75" x14ac:dyDescent="0.25">
      <c r="A27" s="237"/>
      <c r="B27" s="14" t="s">
        <v>18</v>
      </c>
      <c r="C27" s="15"/>
      <c r="D27" s="60"/>
      <c r="E27" s="61"/>
      <c r="F27" s="55"/>
      <c r="G27" s="284"/>
      <c r="H27" s="285"/>
      <c r="I27" s="55"/>
      <c r="J27" s="55"/>
      <c r="K27" s="55"/>
      <c r="L27"/>
      <c r="M27"/>
      <c r="N27"/>
    </row>
    <row r="28" spans="1:254" s="10" customFormat="1" ht="54" customHeight="1" x14ac:dyDescent="0.25">
      <c r="A28" s="353"/>
      <c r="B28" s="354"/>
      <c r="C28" s="27" t="s">
        <v>515</v>
      </c>
      <c r="D28" s="56" t="s">
        <v>516</v>
      </c>
      <c r="E28" s="68">
        <v>600000</v>
      </c>
      <c r="F28" s="35"/>
      <c r="G28" s="286">
        <f t="shared" ref="G28" si="3">F28+E28</f>
        <v>600000</v>
      </c>
      <c r="H28" s="287"/>
      <c r="I28" s="70"/>
      <c r="J28" s="70"/>
      <c r="K28" s="261" t="s">
        <v>517</v>
      </c>
      <c r="L28"/>
      <c r="M28"/>
      <c r="N28"/>
    </row>
    <row r="29" spans="1:254" s="10" customFormat="1" ht="78.75" x14ac:dyDescent="0.25">
      <c r="A29" s="260"/>
      <c r="B29" s="259"/>
      <c r="C29" s="27" t="s">
        <v>431</v>
      </c>
      <c r="D29" s="56" t="s">
        <v>432</v>
      </c>
      <c r="E29" s="68">
        <v>20000</v>
      </c>
      <c r="F29" s="35"/>
      <c r="G29" s="286">
        <f t="shared" ref="G29:G30" si="4">F29+E29</f>
        <v>20000</v>
      </c>
      <c r="H29" s="287"/>
      <c r="I29" s="70"/>
      <c r="J29" s="70"/>
      <c r="K29" s="261" t="s">
        <v>427</v>
      </c>
      <c r="L29"/>
      <c r="M29"/>
      <c r="N29"/>
    </row>
    <row r="30" spans="1:254" s="10" customFormat="1" ht="78.75" x14ac:dyDescent="0.25">
      <c r="A30" s="260"/>
      <c r="B30" s="259"/>
      <c r="C30" s="27" t="s">
        <v>431</v>
      </c>
      <c r="D30" s="56" t="s">
        <v>433</v>
      </c>
      <c r="E30" s="68">
        <v>15000</v>
      </c>
      <c r="F30" s="35"/>
      <c r="G30" s="286">
        <f t="shared" si="4"/>
        <v>15000</v>
      </c>
      <c r="H30" s="287"/>
      <c r="I30" s="70"/>
      <c r="J30" s="70"/>
      <c r="K30" s="261" t="s">
        <v>427</v>
      </c>
      <c r="L30"/>
      <c r="M30"/>
      <c r="N30"/>
    </row>
    <row r="31" spans="1:254" s="10" customFormat="1" ht="57.75" customHeight="1" x14ac:dyDescent="0.25">
      <c r="A31" s="237"/>
      <c r="B31" s="14" t="s">
        <v>41</v>
      </c>
      <c r="C31" s="16"/>
      <c r="D31" s="53"/>
      <c r="E31" s="62"/>
      <c r="F31" s="17"/>
      <c r="G31" s="284"/>
      <c r="H31" s="285"/>
      <c r="I31" s="55"/>
      <c r="J31" s="55"/>
      <c r="K31" s="55"/>
      <c r="L31"/>
      <c r="M31"/>
      <c r="N31"/>
    </row>
    <row r="32" spans="1:254" s="10" customFormat="1" ht="60.75" customHeight="1" x14ac:dyDescent="0.25">
      <c r="A32" s="237"/>
      <c r="B32" s="234" t="s">
        <v>65</v>
      </c>
      <c r="C32" s="20" t="s">
        <v>66</v>
      </c>
      <c r="D32" s="63" t="s">
        <v>341</v>
      </c>
      <c r="E32" s="64"/>
      <c r="F32" s="21">
        <v>6200000</v>
      </c>
      <c r="G32" s="286">
        <f>F32+E32</f>
        <v>6200000</v>
      </c>
      <c r="H32" s="287"/>
      <c r="I32" s="70"/>
      <c r="J32" s="70"/>
      <c r="K32" s="48"/>
      <c r="L32"/>
      <c r="M32"/>
      <c r="N32"/>
    </row>
    <row r="33" spans="1:14" s="10" customFormat="1" ht="60.75" customHeight="1" x14ac:dyDescent="0.25">
      <c r="A33" s="237"/>
      <c r="B33" s="234"/>
      <c r="C33" s="27" t="s">
        <v>348</v>
      </c>
      <c r="D33" s="66" t="s">
        <v>350</v>
      </c>
      <c r="E33" s="68"/>
      <c r="F33" s="35"/>
      <c r="G33" s="288"/>
      <c r="H33" s="289">
        <v>1250000</v>
      </c>
      <c r="I33" s="67"/>
      <c r="J33" s="67"/>
      <c r="K33" s="70" t="s">
        <v>446</v>
      </c>
      <c r="L33"/>
      <c r="M33"/>
      <c r="N33"/>
    </row>
    <row r="34" spans="1:14" s="10" customFormat="1" ht="60.75" customHeight="1" x14ac:dyDescent="0.25">
      <c r="A34" s="237"/>
      <c r="B34" s="234"/>
      <c r="C34" s="27" t="s">
        <v>349</v>
      </c>
      <c r="D34" s="66" t="s">
        <v>351</v>
      </c>
      <c r="E34" s="68"/>
      <c r="F34" s="35">
        <v>90000</v>
      </c>
      <c r="G34" s="286">
        <f>F34+E34</f>
        <v>90000</v>
      </c>
      <c r="H34" s="289"/>
      <c r="I34" s="67"/>
      <c r="J34" s="67"/>
      <c r="K34" s="70"/>
      <c r="L34"/>
      <c r="M34"/>
      <c r="N34"/>
    </row>
    <row r="35" spans="1:14" s="10" customFormat="1" ht="90" customHeight="1" x14ac:dyDescent="0.25">
      <c r="A35" s="260"/>
      <c r="B35" s="259"/>
      <c r="C35" s="27" t="s">
        <v>47</v>
      </c>
      <c r="D35" s="66" t="s">
        <v>426</v>
      </c>
      <c r="E35" s="68"/>
      <c r="F35" s="35">
        <v>170000</v>
      </c>
      <c r="G35" s="286">
        <f t="shared" ref="G35:G38" si="5">F35+E35</f>
        <v>170000</v>
      </c>
      <c r="H35" s="287"/>
      <c r="I35" s="70"/>
      <c r="J35" s="70"/>
      <c r="K35" s="261" t="s">
        <v>427</v>
      </c>
      <c r="L35"/>
      <c r="M35"/>
      <c r="N35"/>
    </row>
    <row r="36" spans="1:14" s="10" customFormat="1" ht="60.75" customHeight="1" x14ac:dyDescent="0.25">
      <c r="A36" s="260"/>
      <c r="B36" s="259"/>
      <c r="C36" s="27" t="s">
        <v>46</v>
      </c>
      <c r="D36" s="66" t="s">
        <v>428</v>
      </c>
      <c r="E36" s="68"/>
      <c r="F36" s="35">
        <v>269213.49</v>
      </c>
      <c r="G36" s="286">
        <f t="shared" si="5"/>
        <v>269213.49</v>
      </c>
      <c r="H36" s="287"/>
      <c r="I36" s="70"/>
      <c r="J36" s="70"/>
      <c r="K36" s="261" t="s">
        <v>427</v>
      </c>
      <c r="L36"/>
      <c r="M36"/>
      <c r="N36"/>
    </row>
    <row r="37" spans="1:14" s="10" customFormat="1" ht="60.75" customHeight="1" x14ac:dyDescent="0.25">
      <c r="A37" s="260"/>
      <c r="B37" s="259"/>
      <c r="C37" s="27" t="s">
        <v>50</v>
      </c>
      <c r="D37" s="66" t="s">
        <v>429</v>
      </c>
      <c r="E37" s="68"/>
      <c r="F37" s="35">
        <v>348000</v>
      </c>
      <c r="G37" s="286">
        <f t="shared" si="5"/>
        <v>348000</v>
      </c>
      <c r="H37" s="287"/>
      <c r="I37" s="70"/>
      <c r="J37" s="70"/>
      <c r="K37" s="261" t="s">
        <v>427</v>
      </c>
      <c r="L37"/>
      <c r="M37"/>
      <c r="N37"/>
    </row>
    <row r="38" spans="1:14" s="10" customFormat="1" ht="94.5" x14ac:dyDescent="0.25">
      <c r="A38" s="260"/>
      <c r="B38" s="259"/>
      <c r="C38" s="27" t="s">
        <v>45</v>
      </c>
      <c r="D38" s="66" t="s">
        <v>430</v>
      </c>
      <c r="E38" s="68"/>
      <c r="F38" s="35">
        <v>55000</v>
      </c>
      <c r="G38" s="286">
        <f t="shared" si="5"/>
        <v>55000</v>
      </c>
      <c r="H38" s="287"/>
      <c r="I38" s="70"/>
      <c r="J38" s="70"/>
      <c r="K38" s="261" t="s">
        <v>427</v>
      </c>
      <c r="L38"/>
      <c r="M38"/>
      <c r="N38"/>
    </row>
    <row r="39" spans="1:14" s="10" customFormat="1" ht="60.75" customHeight="1" x14ac:dyDescent="0.25">
      <c r="A39" s="260"/>
      <c r="B39" s="339"/>
      <c r="C39" s="255" t="s">
        <v>458</v>
      </c>
      <c r="D39" s="256" t="s">
        <v>456</v>
      </c>
      <c r="E39" s="257"/>
      <c r="F39" s="340"/>
      <c r="G39" s="341"/>
      <c r="H39" s="342"/>
      <c r="I39" s="340">
        <v>1380454.69</v>
      </c>
      <c r="J39" s="258"/>
      <c r="K39" s="343" t="s">
        <v>455</v>
      </c>
      <c r="L39"/>
      <c r="M39"/>
      <c r="N39"/>
    </row>
    <row r="40" spans="1:14" s="10" customFormat="1" ht="31.5" x14ac:dyDescent="0.25">
      <c r="A40" s="237"/>
      <c r="B40" s="24" t="s">
        <v>21</v>
      </c>
      <c r="C40" s="18"/>
      <c r="D40" s="54"/>
      <c r="E40" s="55"/>
      <c r="F40" s="55"/>
      <c r="G40" s="284"/>
      <c r="H40" s="285"/>
      <c r="I40" s="55"/>
      <c r="J40" s="55"/>
      <c r="K40" s="55"/>
      <c r="L40"/>
      <c r="M40"/>
      <c r="N40"/>
    </row>
    <row r="41" spans="1:14" s="10" customFormat="1" ht="21" customHeight="1" x14ac:dyDescent="0.25">
      <c r="A41" s="237"/>
      <c r="B41" s="25" t="s">
        <v>19</v>
      </c>
      <c r="C41" s="26"/>
      <c r="D41" s="65"/>
      <c r="E41" s="48"/>
      <c r="F41" s="58"/>
      <c r="G41" s="291"/>
      <c r="H41" s="292"/>
      <c r="I41" s="48"/>
      <c r="J41" s="48"/>
      <c r="K41" s="48"/>
      <c r="L41"/>
      <c r="M41"/>
      <c r="N41"/>
    </row>
    <row r="42" spans="1:14" s="10" customFormat="1" ht="66.75" customHeight="1" x14ac:dyDescent="0.25">
      <c r="A42" s="237"/>
      <c r="B42" s="14" t="s">
        <v>39</v>
      </c>
      <c r="C42" s="16"/>
      <c r="D42" s="53"/>
      <c r="E42" s="17"/>
      <c r="F42" s="54"/>
      <c r="G42" s="284"/>
      <c r="H42" s="285"/>
      <c r="I42" s="55"/>
      <c r="J42" s="55"/>
      <c r="K42" s="55"/>
      <c r="L42"/>
      <c r="M42"/>
      <c r="N42"/>
    </row>
    <row r="43" spans="1:14" s="10" customFormat="1" ht="145.5" customHeight="1" x14ac:dyDescent="0.25">
      <c r="A43" s="237"/>
      <c r="B43" s="234" t="s">
        <v>67</v>
      </c>
      <c r="C43" s="27" t="s">
        <v>45</v>
      </c>
      <c r="D43" s="66" t="s">
        <v>55</v>
      </c>
      <c r="E43" s="35">
        <v>900000</v>
      </c>
      <c r="F43" s="57"/>
      <c r="G43" s="286">
        <f t="shared" ref="G43:G44" si="6">F43+E43</f>
        <v>900000</v>
      </c>
      <c r="H43" s="287"/>
      <c r="I43" s="70"/>
      <c r="J43" s="70"/>
      <c r="K43" s="67"/>
      <c r="L43"/>
      <c r="M43"/>
      <c r="N43"/>
    </row>
    <row r="44" spans="1:14" s="10" customFormat="1" ht="75.75" customHeight="1" x14ac:dyDescent="0.25">
      <c r="A44" s="237"/>
      <c r="B44" s="234" t="s">
        <v>67</v>
      </c>
      <c r="C44" s="27" t="s">
        <v>45</v>
      </c>
      <c r="D44" s="66" t="s">
        <v>343</v>
      </c>
      <c r="E44" s="35">
        <v>0</v>
      </c>
      <c r="F44" s="35"/>
      <c r="G44" s="286">
        <f t="shared" si="6"/>
        <v>0</v>
      </c>
      <c r="H44" s="287">
        <v>4000000</v>
      </c>
      <c r="I44" s="70"/>
      <c r="J44" s="70"/>
      <c r="K44" s="262" t="s">
        <v>434</v>
      </c>
      <c r="L44"/>
      <c r="M44"/>
      <c r="N44"/>
    </row>
    <row r="45" spans="1:14" s="10" customFormat="1" ht="31.5" x14ac:dyDescent="0.25">
      <c r="A45" s="237"/>
      <c r="B45" s="24" t="s">
        <v>20</v>
      </c>
      <c r="C45" s="18"/>
      <c r="D45" s="54"/>
      <c r="E45" s="55"/>
      <c r="F45" s="55"/>
      <c r="G45" s="284"/>
      <c r="H45" s="285"/>
      <c r="I45" s="55"/>
      <c r="J45" s="55"/>
      <c r="K45" s="55"/>
      <c r="L45"/>
      <c r="M45"/>
      <c r="N45"/>
    </row>
    <row r="46" spans="1:14" s="10" customFormat="1" ht="15.75" x14ac:dyDescent="0.25">
      <c r="A46" s="260"/>
      <c r="B46" s="259"/>
      <c r="C46" s="27"/>
      <c r="D46" s="66"/>
      <c r="E46" s="68"/>
      <c r="F46" s="35"/>
      <c r="G46" s="288"/>
      <c r="H46" s="290"/>
      <c r="I46" s="67"/>
      <c r="J46" s="67"/>
      <c r="K46" s="261"/>
      <c r="L46"/>
      <c r="M46"/>
      <c r="N46"/>
    </row>
    <row r="47" spans="1:14" s="10" customFormat="1" ht="15.75" x14ac:dyDescent="0.25">
      <c r="A47" s="237"/>
      <c r="B47" s="25" t="s">
        <v>8</v>
      </c>
      <c r="C47" s="26"/>
      <c r="D47" s="65"/>
      <c r="E47" s="48"/>
      <c r="F47" s="58"/>
      <c r="G47" s="291"/>
      <c r="H47" s="292"/>
      <c r="I47" s="48"/>
      <c r="J47" s="48"/>
      <c r="K47" s="48"/>
      <c r="L47"/>
      <c r="M47"/>
      <c r="N47"/>
    </row>
    <row r="48" spans="1:14" s="10" customFormat="1" ht="31.5" x14ac:dyDescent="0.25">
      <c r="A48" s="237"/>
      <c r="B48" s="28" t="s">
        <v>24</v>
      </c>
      <c r="C48" s="26"/>
      <c r="D48" s="65"/>
      <c r="E48" s="48"/>
      <c r="F48" s="58"/>
      <c r="G48" s="291"/>
      <c r="H48" s="292"/>
      <c r="I48" s="48"/>
      <c r="J48" s="48"/>
      <c r="K48" s="48"/>
      <c r="L48"/>
      <c r="M48"/>
      <c r="N48"/>
    </row>
    <row r="49" spans="1:14" s="10" customFormat="1" ht="139.5" customHeight="1" x14ac:dyDescent="0.25">
      <c r="A49" s="361"/>
      <c r="B49" s="234" t="s">
        <v>67</v>
      </c>
      <c r="C49" s="27" t="s">
        <v>45</v>
      </c>
      <c r="D49" s="66" t="s">
        <v>344</v>
      </c>
      <c r="E49" s="35">
        <v>3600000</v>
      </c>
      <c r="F49" s="57"/>
      <c r="G49" s="286">
        <f>F49+E49</f>
        <v>3600000</v>
      </c>
      <c r="H49" s="287"/>
      <c r="I49" s="70"/>
      <c r="J49" s="70"/>
      <c r="K49" s="67"/>
      <c r="L49"/>
      <c r="M49"/>
      <c r="N49"/>
    </row>
    <row r="50" spans="1:14" s="10" customFormat="1" ht="15.75" x14ac:dyDescent="0.25">
      <c r="A50" s="362"/>
      <c r="B50" s="25" t="s">
        <v>9</v>
      </c>
      <c r="C50" s="26"/>
      <c r="D50" s="65"/>
      <c r="E50" s="67"/>
      <c r="F50" s="58"/>
      <c r="G50" s="291"/>
      <c r="H50" s="292"/>
      <c r="I50" s="48"/>
      <c r="J50" s="48"/>
      <c r="K50" s="48"/>
      <c r="L50"/>
      <c r="M50"/>
      <c r="N50"/>
    </row>
    <row r="51" spans="1:14" s="10" customFormat="1" ht="31.5" x14ac:dyDescent="0.25">
      <c r="A51" s="362"/>
      <c r="B51" s="29" t="s">
        <v>25</v>
      </c>
      <c r="C51" s="26"/>
      <c r="D51" s="65"/>
      <c r="E51" s="67"/>
      <c r="F51" s="58"/>
      <c r="G51" s="291"/>
      <c r="H51" s="292"/>
      <c r="I51" s="48"/>
      <c r="J51" s="48"/>
      <c r="K51" s="48"/>
      <c r="L51"/>
      <c r="M51"/>
      <c r="N51"/>
    </row>
    <row r="52" spans="1:14" s="10" customFormat="1" ht="31.5" customHeight="1" x14ac:dyDescent="0.25">
      <c r="A52" s="362"/>
      <c r="B52" s="25" t="s">
        <v>22</v>
      </c>
      <c r="C52" s="19" t="s">
        <v>7</v>
      </c>
      <c r="D52" s="63" t="s">
        <v>78</v>
      </c>
      <c r="E52" s="35">
        <v>3000000</v>
      </c>
      <c r="F52" s="58"/>
      <c r="G52" s="286">
        <f>F52+E52</f>
        <v>3000000</v>
      </c>
      <c r="H52" s="287"/>
      <c r="I52" s="70"/>
      <c r="J52" s="70"/>
      <c r="K52" s="48"/>
      <c r="L52"/>
      <c r="M52"/>
      <c r="N52"/>
    </row>
    <row r="53" spans="1:14" s="10" customFormat="1" ht="15" customHeight="1" x14ac:dyDescent="0.25">
      <c r="A53" s="362"/>
      <c r="B53" s="12" t="s">
        <v>23</v>
      </c>
      <c r="C53" s="26"/>
      <c r="D53" s="65"/>
      <c r="E53" s="48"/>
      <c r="F53" s="58"/>
      <c r="G53" s="291"/>
      <c r="H53" s="292"/>
      <c r="I53" s="48"/>
      <c r="J53" s="48"/>
      <c r="K53" s="48"/>
      <c r="L53"/>
      <c r="M53"/>
      <c r="N53"/>
    </row>
    <row r="54" spans="1:14" s="10" customFormat="1" ht="15" customHeight="1" x14ac:dyDescent="0.25">
      <c r="A54" s="362"/>
      <c r="B54" s="25" t="s">
        <v>27</v>
      </c>
      <c r="C54" s="26"/>
      <c r="D54" s="65"/>
      <c r="E54" s="48"/>
      <c r="F54" s="58"/>
      <c r="G54" s="291"/>
      <c r="H54" s="292"/>
      <c r="I54" s="48"/>
      <c r="J54" s="48"/>
      <c r="K54" s="48"/>
      <c r="L54"/>
      <c r="M54"/>
      <c r="N54"/>
    </row>
    <row r="55" spans="1:14" s="10" customFormat="1" ht="30.75" customHeight="1" x14ac:dyDescent="0.25">
      <c r="A55" s="362"/>
      <c r="B55" s="12" t="s">
        <v>28</v>
      </c>
      <c r="C55" s="26"/>
      <c r="D55" s="65"/>
      <c r="E55" s="48"/>
      <c r="F55" s="58"/>
      <c r="G55" s="291"/>
      <c r="H55" s="292"/>
      <c r="I55" s="48"/>
      <c r="J55" s="48"/>
      <c r="K55" s="48"/>
      <c r="L55"/>
      <c r="M55"/>
      <c r="N55"/>
    </row>
    <row r="56" spans="1:14" s="30" customFormat="1" ht="36" customHeight="1" thickBot="1" x14ac:dyDescent="0.3">
      <c r="A56" s="359" t="s">
        <v>59</v>
      </c>
      <c r="B56" s="360"/>
      <c r="C56" s="360"/>
      <c r="D56" s="360"/>
      <c r="E56" s="186">
        <f>SUM(E23:E55)</f>
        <v>8769271</v>
      </c>
      <c r="F56" s="186">
        <f t="shared" ref="F56:J56" si="7">SUM(F23:F55)</f>
        <v>7132213.4900000002</v>
      </c>
      <c r="G56" s="200">
        <f t="shared" si="7"/>
        <v>15901484.49</v>
      </c>
      <c r="H56" s="293">
        <f t="shared" si="7"/>
        <v>7950000</v>
      </c>
      <c r="I56" s="186">
        <f t="shared" si="7"/>
        <v>1380454.69</v>
      </c>
      <c r="J56" s="186">
        <f t="shared" si="7"/>
        <v>0</v>
      </c>
      <c r="K56" s="186"/>
      <c r="L56"/>
      <c r="M56"/>
      <c r="N56"/>
    </row>
    <row r="57" spans="1:14" s="10" customFormat="1" ht="51.75" customHeight="1" thickTop="1" x14ac:dyDescent="0.25">
      <c r="A57" s="187"/>
      <c r="B57" s="167" t="s">
        <v>1</v>
      </c>
      <c r="C57" s="188"/>
      <c r="D57" s="189"/>
      <c r="E57" s="190"/>
      <c r="F57" s="191"/>
      <c r="G57" s="294"/>
      <c r="H57" s="295"/>
      <c r="I57" s="191"/>
      <c r="J57" s="191"/>
      <c r="K57" s="191"/>
      <c r="L57"/>
      <c r="M57"/>
      <c r="N57"/>
    </row>
    <row r="58" spans="1:14" s="10" customFormat="1" ht="103.5" customHeight="1" x14ac:dyDescent="0.25">
      <c r="A58" s="237"/>
      <c r="B58" s="14" t="s">
        <v>30</v>
      </c>
      <c r="C58" s="31"/>
      <c r="D58" s="53"/>
      <c r="E58" s="17"/>
      <c r="F58" s="54"/>
      <c r="G58" s="284"/>
      <c r="H58" s="285"/>
      <c r="I58" s="55"/>
      <c r="J58" s="55"/>
      <c r="K58" s="55"/>
      <c r="L58"/>
      <c r="M58"/>
      <c r="N58"/>
    </row>
    <row r="59" spans="1:14" s="10" customFormat="1" ht="138.75" customHeight="1" x14ac:dyDescent="0.25">
      <c r="A59" s="237"/>
      <c r="B59" s="234" t="s">
        <v>68</v>
      </c>
      <c r="C59" s="192" t="s">
        <v>42</v>
      </c>
      <c r="D59" s="235" t="s">
        <v>345</v>
      </c>
      <c r="E59" s="35">
        <v>1250000</v>
      </c>
      <c r="F59" s="48"/>
      <c r="G59" s="286">
        <f>F59+E59</f>
        <v>1250000</v>
      </c>
      <c r="H59" s="287"/>
      <c r="I59" s="70"/>
      <c r="J59" s="70"/>
      <c r="K59" s="48"/>
      <c r="L59"/>
      <c r="M59"/>
      <c r="N59"/>
    </row>
    <row r="60" spans="1:14" s="10" customFormat="1" ht="48.75" customHeight="1" x14ac:dyDescent="0.25">
      <c r="A60" s="237"/>
      <c r="B60" s="234"/>
      <c r="C60" s="192" t="s">
        <v>42</v>
      </c>
      <c r="D60" s="235" t="s">
        <v>43</v>
      </c>
      <c r="E60" s="21"/>
      <c r="F60" s="21"/>
      <c r="G60" s="296"/>
      <c r="H60" s="297">
        <v>1689700</v>
      </c>
      <c r="I60" s="21"/>
      <c r="J60" s="21"/>
      <c r="K60" s="70" t="s">
        <v>446</v>
      </c>
      <c r="L60"/>
      <c r="M60"/>
      <c r="N60"/>
    </row>
    <row r="61" spans="1:14" s="10" customFormat="1" ht="213.75" customHeight="1" x14ac:dyDescent="0.25">
      <c r="A61" s="237"/>
      <c r="B61" s="14" t="s">
        <v>339</v>
      </c>
      <c r="C61" s="16"/>
      <c r="D61" s="53"/>
      <c r="E61" s="62"/>
      <c r="F61" s="62"/>
      <c r="G61" s="284"/>
      <c r="H61" s="285"/>
      <c r="I61" s="55"/>
      <c r="J61" s="55"/>
      <c r="K61" s="55"/>
      <c r="L61"/>
      <c r="M61"/>
      <c r="N61"/>
    </row>
    <row r="62" spans="1:14" s="10" customFormat="1" ht="32.25" customHeight="1" x14ac:dyDescent="0.25">
      <c r="A62" s="237"/>
      <c r="B62" s="382" t="s">
        <v>65</v>
      </c>
      <c r="C62" s="376" t="s">
        <v>45</v>
      </c>
      <c r="D62" s="235" t="s">
        <v>88</v>
      </c>
      <c r="E62" s="68">
        <v>650000</v>
      </c>
      <c r="F62" s="39"/>
      <c r="G62" s="286">
        <f t="shared" ref="G62:G70" si="8">F62+E62</f>
        <v>650000</v>
      </c>
      <c r="H62" s="287"/>
      <c r="I62" s="70"/>
      <c r="J62" s="70"/>
      <c r="K62" s="48"/>
      <c r="L62"/>
      <c r="M62"/>
      <c r="N62"/>
    </row>
    <row r="63" spans="1:14" s="10" customFormat="1" ht="32.25" customHeight="1" x14ac:dyDescent="0.25">
      <c r="A63" s="237"/>
      <c r="B63" s="382"/>
      <c r="C63" s="376"/>
      <c r="D63" s="235" t="s">
        <v>89</v>
      </c>
      <c r="E63" s="68">
        <v>1000000</v>
      </c>
      <c r="F63" s="39"/>
      <c r="G63" s="286">
        <f t="shared" si="8"/>
        <v>1000000</v>
      </c>
      <c r="H63" s="287"/>
      <c r="I63" s="70"/>
      <c r="J63" s="70"/>
      <c r="K63" s="48"/>
      <c r="L63"/>
      <c r="M63"/>
      <c r="N63"/>
    </row>
    <row r="64" spans="1:14" s="10" customFormat="1" ht="32.25" customHeight="1" x14ac:dyDescent="0.25">
      <c r="A64" s="237"/>
      <c r="B64" s="382"/>
      <c r="C64" s="376"/>
      <c r="D64" s="235" t="s">
        <v>96</v>
      </c>
      <c r="E64" s="39"/>
      <c r="F64" s="39">
        <v>600000</v>
      </c>
      <c r="G64" s="286">
        <f t="shared" si="8"/>
        <v>600000</v>
      </c>
      <c r="H64" s="287"/>
      <c r="I64" s="70"/>
      <c r="J64" s="70"/>
      <c r="K64" s="48"/>
      <c r="L64"/>
      <c r="M64"/>
      <c r="N64"/>
    </row>
    <row r="65" spans="1:14" s="10" customFormat="1" ht="84.75" customHeight="1" x14ac:dyDescent="0.25">
      <c r="A65" s="237"/>
      <c r="B65" s="382"/>
      <c r="C65" s="376"/>
      <c r="D65" s="235" t="s">
        <v>459</v>
      </c>
      <c r="E65" s="68">
        <v>111600</v>
      </c>
      <c r="F65" s="39"/>
      <c r="G65" s="286">
        <f t="shared" si="8"/>
        <v>111600</v>
      </c>
      <c r="H65" s="287"/>
      <c r="I65" s="70"/>
      <c r="J65" s="70"/>
      <c r="K65" s="48"/>
      <c r="L65"/>
      <c r="M65"/>
      <c r="N65"/>
    </row>
    <row r="66" spans="1:14" s="10" customFormat="1" ht="47.25" x14ac:dyDescent="0.25">
      <c r="A66" s="237"/>
      <c r="B66" s="382"/>
      <c r="C66" s="376"/>
      <c r="D66" s="235" t="s">
        <v>99</v>
      </c>
      <c r="E66" s="68">
        <v>90000</v>
      </c>
      <c r="F66" s="39"/>
      <c r="G66" s="286">
        <f t="shared" si="8"/>
        <v>90000</v>
      </c>
      <c r="H66" s="287"/>
      <c r="I66" s="70"/>
      <c r="J66" s="70"/>
      <c r="K66" s="48"/>
      <c r="L66"/>
      <c r="M66"/>
      <c r="N66"/>
    </row>
    <row r="67" spans="1:14" s="10" customFormat="1" ht="32.25" customHeight="1" x14ac:dyDescent="0.25">
      <c r="A67" s="237"/>
      <c r="B67" s="382"/>
      <c r="C67" s="376"/>
      <c r="D67" s="235" t="s">
        <v>100</v>
      </c>
      <c r="E67" s="68"/>
      <c r="F67" s="39">
        <v>12000</v>
      </c>
      <c r="G67" s="286">
        <f t="shared" si="8"/>
        <v>12000</v>
      </c>
      <c r="H67" s="287"/>
      <c r="I67" s="70"/>
      <c r="J67" s="70"/>
      <c r="K67" s="48"/>
      <c r="L67"/>
      <c r="M67"/>
      <c r="N67"/>
    </row>
    <row r="68" spans="1:14" s="10" customFormat="1" ht="32.25" customHeight="1" x14ac:dyDescent="0.25">
      <c r="A68" s="237"/>
      <c r="B68" s="382"/>
      <c r="C68" s="376"/>
      <c r="D68" s="235" t="s">
        <v>101</v>
      </c>
      <c r="E68" s="68"/>
      <c r="F68" s="39">
        <v>30000</v>
      </c>
      <c r="G68" s="286">
        <f t="shared" si="8"/>
        <v>30000</v>
      </c>
      <c r="H68" s="287"/>
      <c r="I68" s="70"/>
      <c r="J68" s="70"/>
      <c r="K68" s="48"/>
      <c r="L68"/>
      <c r="M68"/>
      <c r="N68"/>
    </row>
    <row r="69" spans="1:14" s="10" customFormat="1" ht="32.25" customHeight="1" x14ac:dyDescent="0.25">
      <c r="A69" s="237"/>
      <c r="B69" s="382"/>
      <c r="C69" s="376"/>
      <c r="D69" s="235" t="s">
        <v>102</v>
      </c>
      <c r="E69" s="68"/>
      <c r="F69" s="39">
        <v>32000</v>
      </c>
      <c r="G69" s="286">
        <f t="shared" si="8"/>
        <v>32000</v>
      </c>
      <c r="H69" s="287"/>
      <c r="I69" s="70"/>
      <c r="J69" s="70"/>
      <c r="K69" s="48"/>
      <c r="L69"/>
      <c r="M69"/>
      <c r="N69"/>
    </row>
    <row r="70" spans="1:14" s="10" customFormat="1" ht="149.25" customHeight="1" x14ac:dyDescent="0.25">
      <c r="A70" s="237"/>
      <c r="B70" s="382"/>
      <c r="C70" s="376"/>
      <c r="D70" s="235" t="s">
        <v>347</v>
      </c>
      <c r="E70" s="57"/>
      <c r="F70" s="39">
        <v>210000</v>
      </c>
      <c r="G70" s="286">
        <f t="shared" si="8"/>
        <v>210000</v>
      </c>
      <c r="H70" s="287"/>
      <c r="I70" s="70"/>
      <c r="J70" s="70"/>
      <c r="K70" s="48"/>
      <c r="L70"/>
      <c r="M70"/>
      <c r="N70"/>
    </row>
    <row r="71" spans="1:14" s="10" customFormat="1" ht="32.25" customHeight="1" x14ac:dyDescent="0.25">
      <c r="A71" s="237"/>
      <c r="B71" s="382"/>
      <c r="C71" s="376"/>
      <c r="D71" s="235" t="s">
        <v>104</v>
      </c>
      <c r="E71" s="68"/>
      <c r="F71" s="39">
        <v>370000</v>
      </c>
      <c r="G71" s="286">
        <f t="shared" ref="G71:G118" si="9">F71+E71</f>
        <v>370000</v>
      </c>
      <c r="H71" s="287"/>
      <c r="I71" s="70"/>
      <c r="J71" s="70"/>
      <c r="K71" s="48"/>
      <c r="L71"/>
      <c r="M71"/>
      <c r="N71"/>
    </row>
    <row r="72" spans="1:14" s="10" customFormat="1" ht="32.25" customHeight="1" x14ac:dyDescent="0.25">
      <c r="A72" s="237"/>
      <c r="B72" s="382"/>
      <c r="C72" s="376"/>
      <c r="D72" s="235" t="s">
        <v>107</v>
      </c>
      <c r="E72" s="68"/>
      <c r="F72" s="39">
        <v>9000</v>
      </c>
      <c r="G72" s="286">
        <f t="shared" si="9"/>
        <v>9000</v>
      </c>
      <c r="H72" s="287"/>
      <c r="I72" s="70"/>
      <c r="J72" s="70"/>
      <c r="K72" s="48"/>
      <c r="L72"/>
      <c r="M72"/>
      <c r="N72"/>
    </row>
    <row r="73" spans="1:14" s="10" customFormat="1" ht="32.25" customHeight="1" x14ac:dyDescent="0.25">
      <c r="A73" s="237"/>
      <c r="B73" s="382"/>
      <c r="C73" s="376"/>
      <c r="D73" s="235" t="s">
        <v>93</v>
      </c>
      <c r="E73" s="68">
        <v>28809.33</v>
      </c>
      <c r="F73" s="39">
        <v>0</v>
      </c>
      <c r="G73" s="286">
        <f t="shared" si="9"/>
        <v>28809.33</v>
      </c>
      <c r="H73" s="287"/>
      <c r="I73" s="70"/>
      <c r="J73" s="70"/>
      <c r="K73" s="48"/>
      <c r="L73"/>
      <c r="M73"/>
      <c r="N73"/>
    </row>
    <row r="74" spans="1:14" s="10" customFormat="1" ht="32.25" customHeight="1" x14ac:dyDescent="0.25">
      <c r="A74" s="237"/>
      <c r="B74" s="382"/>
      <c r="C74" s="376"/>
      <c r="D74" s="235" t="s">
        <v>114</v>
      </c>
      <c r="E74" s="68"/>
      <c r="F74" s="39">
        <v>45000</v>
      </c>
      <c r="G74" s="286">
        <f t="shared" si="9"/>
        <v>45000</v>
      </c>
      <c r="H74" s="287"/>
      <c r="I74" s="70"/>
      <c r="J74" s="70"/>
      <c r="K74" s="48"/>
      <c r="L74"/>
      <c r="M74"/>
      <c r="N74"/>
    </row>
    <row r="75" spans="1:14" s="13" customFormat="1" ht="32.25" customHeight="1" x14ac:dyDescent="0.25">
      <c r="A75" s="237"/>
      <c r="B75" s="382"/>
      <c r="C75" s="376"/>
      <c r="D75" s="66" t="s">
        <v>115</v>
      </c>
      <c r="E75" s="68"/>
      <c r="F75" s="68">
        <v>20000</v>
      </c>
      <c r="G75" s="286">
        <f t="shared" si="9"/>
        <v>20000</v>
      </c>
      <c r="H75" s="287"/>
      <c r="I75" s="70"/>
      <c r="J75" s="70"/>
      <c r="K75" s="67"/>
      <c r="L75"/>
      <c r="M75"/>
      <c r="N75"/>
    </row>
    <row r="76" spans="1:14" s="13" customFormat="1" ht="32.25" customHeight="1" x14ac:dyDescent="0.25">
      <c r="A76" s="237"/>
      <c r="B76" s="382"/>
      <c r="C76" s="376"/>
      <c r="D76" s="66" t="s">
        <v>116</v>
      </c>
      <c r="E76" s="68">
        <v>310000</v>
      </c>
      <c r="F76" s="68"/>
      <c r="G76" s="286">
        <f t="shared" si="9"/>
        <v>310000</v>
      </c>
      <c r="H76" s="287"/>
      <c r="I76" s="70"/>
      <c r="J76" s="70"/>
      <c r="K76" s="67"/>
      <c r="L76"/>
      <c r="M76"/>
      <c r="N76"/>
    </row>
    <row r="77" spans="1:14" s="13" customFormat="1" ht="32.25" customHeight="1" x14ac:dyDescent="0.25">
      <c r="A77" s="237"/>
      <c r="B77" s="382"/>
      <c r="C77" s="376"/>
      <c r="D77" s="66" t="s">
        <v>460</v>
      </c>
      <c r="E77" s="68">
        <v>51708</v>
      </c>
      <c r="F77" s="68">
        <v>0</v>
      </c>
      <c r="G77" s="286">
        <f t="shared" si="9"/>
        <v>51708</v>
      </c>
      <c r="H77" s="287"/>
      <c r="I77" s="70"/>
      <c r="J77" s="70"/>
      <c r="K77" s="67"/>
      <c r="L77"/>
      <c r="M77"/>
      <c r="N77"/>
    </row>
    <row r="78" spans="1:14" s="32" customFormat="1" ht="32.25" customHeight="1" x14ac:dyDescent="0.25">
      <c r="A78" s="193"/>
      <c r="B78" s="382"/>
      <c r="C78" s="376"/>
      <c r="D78" s="66" t="s">
        <v>117</v>
      </c>
      <c r="E78" s="68"/>
      <c r="F78" s="68">
        <v>50000</v>
      </c>
      <c r="G78" s="286">
        <f t="shared" si="9"/>
        <v>50000</v>
      </c>
      <c r="H78" s="287"/>
      <c r="I78" s="70"/>
      <c r="J78" s="70"/>
      <c r="K78" s="67"/>
      <c r="L78"/>
      <c r="M78"/>
      <c r="N78"/>
    </row>
    <row r="79" spans="1:14" s="32" customFormat="1" ht="32.25" customHeight="1" x14ac:dyDescent="0.25">
      <c r="A79" s="193"/>
      <c r="B79" s="382"/>
      <c r="C79" s="376"/>
      <c r="D79" s="66" t="s">
        <v>461</v>
      </c>
      <c r="E79" s="68"/>
      <c r="F79" s="68">
        <v>62000</v>
      </c>
      <c r="G79" s="286">
        <f t="shared" si="9"/>
        <v>62000</v>
      </c>
      <c r="H79" s="287"/>
      <c r="I79" s="70"/>
      <c r="J79" s="70"/>
      <c r="K79" s="67"/>
      <c r="L79"/>
      <c r="M79"/>
      <c r="N79"/>
    </row>
    <row r="80" spans="1:14" s="32" customFormat="1" ht="32.25" customHeight="1" x14ac:dyDescent="0.25">
      <c r="A80" s="193"/>
      <c r="B80" s="382"/>
      <c r="C80" s="376"/>
      <c r="D80" s="66" t="s">
        <v>462</v>
      </c>
      <c r="E80" s="68">
        <v>70000</v>
      </c>
      <c r="F80" s="68"/>
      <c r="G80" s="286">
        <f t="shared" si="9"/>
        <v>70000</v>
      </c>
      <c r="H80" s="287"/>
      <c r="I80" s="70"/>
      <c r="J80" s="70"/>
      <c r="K80" s="67"/>
      <c r="L80"/>
      <c r="M80"/>
      <c r="N80"/>
    </row>
    <row r="81" spans="1:14" s="32" customFormat="1" ht="32.25" customHeight="1" x14ac:dyDescent="0.25">
      <c r="A81" s="193"/>
      <c r="B81" s="382"/>
      <c r="C81" s="376"/>
      <c r="D81" s="66" t="s">
        <v>118</v>
      </c>
      <c r="E81" s="68"/>
      <c r="F81" s="68">
        <v>100000</v>
      </c>
      <c r="G81" s="286">
        <f t="shared" si="9"/>
        <v>100000</v>
      </c>
      <c r="H81" s="287"/>
      <c r="I81" s="70"/>
      <c r="J81" s="70"/>
      <c r="K81" s="67"/>
      <c r="L81"/>
      <c r="M81"/>
      <c r="N81"/>
    </row>
    <row r="82" spans="1:14" s="40" customFormat="1" ht="32.25" customHeight="1" x14ac:dyDescent="0.25">
      <c r="A82" s="194"/>
      <c r="B82" s="382"/>
      <c r="C82" s="376"/>
      <c r="D82" s="235" t="s">
        <v>463</v>
      </c>
      <c r="E82" s="68">
        <v>248000</v>
      </c>
      <c r="F82" s="39">
        <v>496000</v>
      </c>
      <c r="G82" s="286">
        <f t="shared" si="9"/>
        <v>744000</v>
      </c>
      <c r="H82" s="287"/>
      <c r="I82" s="70"/>
      <c r="J82" s="70"/>
      <c r="K82" s="58"/>
      <c r="L82"/>
      <c r="M82"/>
      <c r="N82"/>
    </row>
    <row r="83" spans="1:14" s="40" customFormat="1" ht="32.25" customHeight="1" x14ac:dyDescent="0.25">
      <c r="A83" s="194"/>
      <c r="B83" s="382"/>
      <c r="C83" s="376"/>
      <c r="D83" s="235" t="s">
        <v>119</v>
      </c>
      <c r="E83" s="68"/>
      <c r="F83" s="39">
        <v>350000</v>
      </c>
      <c r="G83" s="286">
        <f t="shared" si="9"/>
        <v>350000</v>
      </c>
      <c r="H83" s="287"/>
      <c r="I83" s="70"/>
      <c r="J83" s="70"/>
      <c r="K83" s="58"/>
      <c r="L83"/>
      <c r="M83"/>
      <c r="N83"/>
    </row>
    <row r="84" spans="1:14" s="40" customFormat="1" ht="32.25" customHeight="1" x14ac:dyDescent="0.25">
      <c r="A84" s="194"/>
      <c r="B84" s="382"/>
      <c r="C84" s="376"/>
      <c r="D84" s="235" t="s">
        <v>120</v>
      </c>
      <c r="E84" s="68">
        <v>14000</v>
      </c>
      <c r="F84" s="39"/>
      <c r="G84" s="286">
        <f t="shared" si="9"/>
        <v>14000</v>
      </c>
      <c r="H84" s="287"/>
      <c r="I84" s="70"/>
      <c r="J84" s="70"/>
      <c r="K84" s="58"/>
      <c r="L84"/>
      <c r="M84"/>
      <c r="N84"/>
    </row>
    <row r="85" spans="1:14" s="40" customFormat="1" ht="32.25" customHeight="1" x14ac:dyDescent="0.25">
      <c r="A85" s="194"/>
      <c r="B85" s="382"/>
      <c r="C85" s="376"/>
      <c r="D85" s="235" t="s">
        <v>464</v>
      </c>
      <c r="E85" s="68"/>
      <c r="F85" s="39">
        <v>7340</v>
      </c>
      <c r="G85" s="286">
        <f t="shared" si="9"/>
        <v>7340</v>
      </c>
      <c r="H85" s="287"/>
      <c r="I85" s="70"/>
      <c r="J85" s="70"/>
      <c r="K85" s="58"/>
      <c r="L85"/>
      <c r="M85"/>
      <c r="N85"/>
    </row>
    <row r="86" spans="1:14" s="40" customFormat="1" ht="32.25" customHeight="1" x14ac:dyDescent="0.25">
      <c r="A86" s="194"/>
      <c r="B86" s="382"/>
      <c r="C86" s="376"/>
      <c r="D86" s="235" t="s">
        <v>465</v>
      </c>
      <c r="E86" s="68"/>
      <c r="F86" s="39">
        <v>5479.97</v>
      </c>
      <c r="G86" s="286">
        <f t="shared" si="9"/>
        <v>5479.97</v>
      </c>
      <c r="H86" s="287"/>
      <c r="I86" s="70"/>
      <c r="J86" s="70"/>
      <c r="K86" s="58"/>
      <c r="L86"/>
      <c r="M86"/>
      <c r="N86"/>
    </row>
    <row r="87" spans="1:14" s="40" customFormat="1" ht="32.25" customHeight="1" x14ac:dyDescent="0.25">
      <c r="A87" s="194"/>
      <c r="B87" s="382"/>
      <c r="C87" s="376"/>
      <c r="D87" s="235" t="s">
        <v>466</v>
      </c>
      <c r="E87" s="68"/>
      <c r="F87" s="39">
        <v>2064.02</v>
      </c>
      <c r="G87" s="286">
        <f t="shared" si="9"/>
        <v>2064.02</v>
      </c>
      <c r="H87" s="287"/>
      <c r="I87" s="70"/>
      <c r="J87" s="70"/>
      <c r="K87" s="58"/>
      <c r="L87"/>
      <c r="M87"/>
      <c r="N87"/>
    </row>
    <row r="88" spans="1:14" s="40" customFormat="1" ht="32.25" customHeight="1" x14ac:dyDescent="0.25">
      <c r="A88" s="194"/>
      <c r="B88" s="382"/>
      <c r="C88" s="376"/>
      <c r="D88" s="235" t="s">
        <v>121</v>
      </c>
      <c r="E88" s="68"/>
      <c r="F88" s="39">
        <v>7500</v>
      </c>
      <c r="G88" s="286">
        <f t="shared" si="9"/>
        <v>7500</v>
      </c>
      <c r="H88" s="287"/>
      <c r="I88" s="70"/>
      <c r="J88" s="70"/>
      <c r="K88" s="58"/>
      <c r="L88"/>
      <c r="M88"/>
      <c r="N88"/>
    </row>
    <row r="89" spans="1:14" s="40" customFormat="1" ht="32.25" customHeight="1" x14ac:dyDescent="0.25">
      <c r="A89" s="194"/>
      <c r="B89" s="382"/>
      <c r="C89" s="376"/>
      <c r="D89" s="235" t="s">
        <v>122</v>
      </c>
      <c r="E89" s="68"/>
      <c r="F89" s="39">
        <v>10000</v>
      </c>
      <c r="G89" s="286">
        <f t="shared" si="9"/>
        <v>10000</v>
      </c>
      <c r="H89" s="287"/>
      <c r="I89" s="70"/>
      <c r="J89" s="70"/>
      <c r="K89" s="58"/>
      <c r="L89"/>
      <c r="M89"/>
      <c r="N89"/>
    </row>
    <row r="90" spans="1:14" s="40" customFormat="1" ht="32.25" customHeight="1" x14ac:dyDescent="0.25">
      <c r="A90" s="194"/>
      <c r="B90" s="382"/>
      <c r="C90" s="376"/>
      <c r="D90" s="235" t="s">
        <v>467</v>
      </c>
      <c r="E90" s="68">
        <v>38055.599999999999</v>
      </c>
      <c r="F90" s="39">
        <v>0</v>
      </c>
      <c r="G90" s="286">
        <f t="shared" si="9"/>
        <v>38055.599999999999</v>
      </c>
      <c r="H90" s="287"/>
      <c r="I90" s="70"/>
      <c r="J90" s="70"/>
      <c r="K90" s="58"/>
      <c r="L90"/>
      <c r="M90"/>
      <c r="N90"/>
    </row>
    <row r="91" spans="1:14" s="40" customFormat="1" ht="32.25" customHeight="1" x14ac:dyDescent="0.25">
      <c r="A91" s="194"/>
      <c r="B91" s="382"/>
      <c r="C91" s="376"/>
      <c r="D91" s="235" t="s">
        <v>123</v>
      </c>
      <c r="E91" s="68"/>
      <c r="F91" s="39">
        <v>3500</v>
      </c>
      <c r="G91" s="286">
        <f t="shared" si="9"/>
        <v>3500</v>
      </c>
      <c r="H91" s="287"/>
      <c r="I91" s="70"/>
      <c r="J91" s="70"/>
      <c r="K91" s="58"/>
      <c r="L91"/>
      <c r="M91"/>
      <c r="N91"/>
    </row>
    <row r="92" spans="1:14" s="40" customFormat="1" ht="32.25" customHeight="1" x14ac:dyDescent="0.25">
      <c r="A92" s="194"/>
      <c r="B92" s="382"/>
      <c r="C92" s="376"/>
      <c r="D92" s="235" t="s">
        <v>124</v>
      </c>
      <c r="E92" s="68">
        <v>2000</v>
      </c>
      <c r="F92" s="39"/>
      <c r="G92" s="286">
        <f t="shared" si="9"/>
        <v>2000</v>
      </c>
      <c r="H92" s="287"/>
      <c r="I92" s="70"/>
      <c r="J92" s="70"/>
      <c r="K92" s="58"/>
      <c r="L92"/>
      <c r="M92"/>
      <c r="N92"/>
    </row>
    <row r="93" spans="1:14" s="40" customFormat="1" ht="45.75" customHeight="1" x14ac:dyDescent="0.25">
      <c r="A93" s="194"/>
      <c r="B93" s="382"/>
      <c r="C93" s="376"/>
      <c r="D93" s="235" t="s">
        <v>468</v>
      </c>
      <c r="E93" s="68"/>
      <c r="F93" s="39">
        <v>250000</v>
      </c>
      <c r="G93" s="286">
        <f t="shared" si="9"/>
        <v>250000</v>
      </c>
      <c r="H93" s="287"/>
      <c r="I93" s="70"/>
      <c r="J93" s="70"/>
      <c r="K93" s="58"/>
      <c r="L93"/>
      <c r="M93"/>
      <c r="N93"/>
    </row>
    <row r="94" spans="1:14" s="40" customFormat="1" ht="32.25" customHeight="1" x14ac:dyDescent="0.25">
      <c r="A94" s="194"/>
      <c r="B94" s="382"/>
      <c r="C94" s="376"/>
      <c r="D94" s="235" t="s">
        <v>125</v>
      </c>
      <c r="E94" s="68"/>
      <c r="F94" s="39">
        <v>10000</v>
      </c>
      <c r="G94" s="286">
        <f t="shared" si="9"/>
        <v>10000</v>
      </c>
      <c r="H94" s="287"/>
      <c r="I94" s="70"/>
      <c r="J94" s="70"/>
      <c r="K94" s="58"/>
      <c r="L94"/>
      <c r="M94"/>
      <c r="N94"/>
    </row>
    <row r="95" spans="1:14" s="40" customFormat="1" ht="32.25" customHeight="1" x14ac:dyDescent="0.25">
      <c r="A95" s="194"/>
      <c r="B95" s="382"/>
      <c r="C95" s="376"/>
      <c r="D95" s="235" t="s">
        <v>126</v>
      </c>
      <c r="E95" s="68">
        <v>5500</v>
      </c>
      <c r="F95" s="39"/>
      <c r="G95" s="286">
        <f t="shared" si="9"/>
        <v>5500</v>
      </c>
      <c r="H95" s="287"/>
      <c r="I95" s="70"/>
      <c r="J95" s="70"/>
      <c r="K95" s="58"/>
      <c r="L95"/>
      <c r="M95"/>
      <c r="N95"/>
    </row>
    <row r="96" spans="1:14" s="40" customFormat="1" ht="32.25" customHeight="1" x14ac:dyDescent="0.25">
      <c r="A96" s="194"/>
      <c r="B96" s="382"/>
      <c r="C96" s="376"/>
      <c r="D96" s="235" t="s">
        <v>127</v>
      </c>
      <c r="E96" s="68">
        <v>7500</v>
      </c>
      <c r="F96" s="39"/>
      <c r="G96" s="286">
        <f t="shared" si="9"/>
        <v>7500</v>
      </c>
      <c r="H96" s="287"/>
      <c r="I96" s="70"/>
      <c r="J96" s="70"/>
      <c r="K96" s="58"/>
      <c r="L96"/>
      <c r="M96"/>
      <c r="N96"/>
    </row>
    <row r="97" spans="1:14" s="40" customFormat="1" ht="32.25" customHeight="1" x14ac:dyDescent="0.25">
      <c r="A97" s="194"/>
      <c r="B97" s="382"/>
      <c r="C97" s="376"/>
      <c r="D97" s="235" t="s">
        <v>128</v>
      </c>
      <c r="E97" s="68">
        <v>6000</v>
      </c>
      <c r="F97" s="39"/>
      <c r="G97" s="286">
        <f t="shared" si="9"/>
        <v>6000</v>
      </c>
      <c r="H97" s="287"/>
      <c r="I97" s="70"/>
      <c r="J97" s="70"/>
      <c r="K97" s="58"/>
      <c r="L97"/>
      <c r="M97"/>
      <c r="N97"/>
    </row>
    <row r="98" spans="1:14" s="40" customFormat="1" ht="32.25" customHeight="1" x14ac:dyDescent="0.25">
      <c r="A98" s="194"/>
      <c r="B98" s="382"/>
      <c r="C98" s="376"/>
      <c r="D98" s="235" t="s">
        <v>469</v>
      </c>
      <c r="E98" s="68">
        <v>60000</v>
      </c>
      <c r="F98" s="39"/>
      <c r="G98" s="286">
        <f t="shared" si="9"/>
        <v>60000</v>
      </c>
      <c r="H98" s="287"/>
      <c r="I98" s="70"/>
      <c r="J98" s="70"/>
      <c r="K98" s="58"/>
      <c r="L98"/>
      <c r="M98"/>
      <c r="N98"/>
    </row>
    <row r="99" spans="1:14" s="40" customFormat="1" ht="32.25" customHeight="1" x14ac:dyDescent="0.25">
      <c r="A99" s="194"/>
      <c r="B99" s="382"/>
      <c r="C99" s="376"/>
      <c r="D99" s="235" t="s">
        <v>129</v>
      </c>
      <c r="E99" s="68">
        <v>60000</v>
      </c>
      <c r="F99" s="39"/>
      <c r="G99" s="286">
        <f t="shared" si="9"/>
        <v>60000</v>
      </c>
      <c r="H99" s="287"/>
      <c r="I99" s="70"/>
      <c r="J99" s="70"/>
      <c r="K99" s="58"/>
      <c r="L99"/>
      <c r="M99"/>
      <c r="N99"/>
    </row>
    <row r="100" spans="1:14" s="40" customFormat="1" ht="32.25" customHeight="1" x14ac:dyDescent="0.25">
      <c r="A100" s="194"/>
      <c r="B100" s="382"/>
      <c r="C100" s="376"/>
      <c r="D100" s="235" t="s">
        <v>470</v>
      </c>
      <c r="E100" s="68">
        <v>230000</v>
      </c>
      <c r="F100" s="39"/>
      <c r="G100" s="286">
        <f t="shared" si="9"/>
        <v>230000</v>
      </c>
      <c r="H100" s="287"/>
      <c r="I100" s="70"/>
      <c r="J100" s="70"/>
      <c r="K100" s="58"/>
      <c r="L100"/>
      <c r="M100"/>
      <c r="N100"/>
    </row>
    <row r="101" spans="1:14" s="40" customFormat="1" ht="32.25" customHeight="1" x14ac:dyDescent="0.25">
      <c r="A101" s="194"/>
      <c r="B101" s="382"/>
      <c r="C101" s="376"/>
      <c r="D101" s="235" t="s">
        <v>130</v>
      </c>
      <c r="E101" s="68">
        <v>40000</v>
      </c>
      <c r="F101" s="39"/>
      <c r="G101" s="286">
        <f t="shared" si="9"/>
        <v>40000</v>
      </c>
      <c r="H101" s="287"/>
      <c r="I101" s="70"/>
      <c r="J101" s="70"/>
      <c r="K101" s="58"/>
      <c r="L101"/>
      <c r="M101"/>
      <c r="N101"/>
    </row>
    <row r="102" spans="1:14" s="40" customFormat="1" ht="47.25" customHeight="1" x14ac:dyDescent="0.25">
      <c r="A102" s="194"/>
      <c r="B102" s="382"/>
      <c r="C102" s="376"/>
      <c r="D102" s="235" t="s">
        <v>131</v>
      </c>
      <c r="E102" s="68">
        <v>30000</v>
      </c>
      <c r="F102" s="39"/>
      <c r="G102" s="286">
        <f t="shared" si="9"/>
        <v>30000</v>
      </c>
      <c r="H102" s="287"/>
      <c r="I102" s="70"/>
      <c r="J102" s="70"/>
      <c r="K102" s="58"/>
      <c r="L102"/>
      <c r="M102"/>
      <c r="N102"/>
    </row>
    <row r="103" spans="1:14" s="40" customFormat="1" ht="32.25" customHeight="1" x14ac:dyDescent="0.25">
      <c r="A103" s="194"/>
      <c r="B103" s="382"/>
      <c r="C103" s="376"/>
      <c r="D103" s="235" t="s">
        <v>132</v>
      </c>
      <c r="E103" s="68">
        <v>11000</v>
      </c>
      <c r="F103" s="39"/>
      <c r="G103" s="286">
        <f t="shared" si="9"/>
        <v>11000</v>
      </c>
      <c r="H103" s="287"/>
      <c r="I103" s="70"/>
      <c r="J103" s="70"/>
      <c r="K103" s="58"/>
      <c r="L103"/>
      <c r="M103"/>
      <c r="N103"/>
    </row>
    <row r="104" spans="1:14" s="40" customFormat="1" ht="65.25" customHeight="1" x14ac:dyDescent="0.25">
      <c r="A104" s="194"/>
      <c r="B104" s="382"/>
      <c r="C104" s="376"/>
      <c r="D104" s="235" t="s">
        <v>471</v>
      </c>
      <c r="E104" s="68">
        <v>120000</v>
      </c>
      <c r="F104" s="39"/>
      <c r="G104" s="286">
        <f t="shared" si="9"/>
        <v>120000</v>
      </c>
      <c r="H104" s="287"/>
      <c r="I104" s="70"/>
      <c r="J104" s="70"/>
      <c r="K104" s="58"/>
      <c r="L104"/>
      <c r="M104"/>
      <c r="N104"/>
    </row>
    <row r="105" spans="1:14" s="40" customFormat="1" ht="32.25" customHeight="1" x14ac:dyDescent="0.25">
      <c r="A105" s="194"/>
      <c r="B105" s="382"/>
      <c r="C105" s="376"/>
      <c r="D105" s="235" t="s">
        <v>133</v>
      </c>
      <c r="E105" s="39"/>
      <c r="F105" s="39">
        <v>39000</v>
      </c>
      <c r="G105" s="286">
        <f t="shared" si="9"/>
        <v>39000</v>
      </c>
      <c r="H105" s="287"/>
      <c r="I105" s="70"/>
      <c r="J105" s="70"/>
      <c r="K105" s="58"/>
      <c r="L105"/>
      <c r="M105"/>
      <c r="N105"/>
    </row>
    <row r="106" spans="1:14" s="40" customFormat="1" ht="32.25" customHeight="1" x14ac:dyDescent="0.25">
      <c r="A106" s="194"/>
      <c r="B106" s="382"/>
      <c r="C106" s="376"/>
      <c r="D106" s="235" t="s">
        <v>134</v>
      </c>
      <c r="E106" s="39"/>
      <c r="F106" s="39">
        <v>19000</v>
      </c>
      <c r="G106" s="286">
        <f t="shared" si="9"/>
        <v>19000</v>
      </c>
      <c r="H106" s="287"/>
      <c r="I106" s="70"/>
      <c r="J106" s="70"/>
      <c r="K106" s="58"/>
      <c r="L106"/>
      <c r="M106"/>
      <c r="N106"/>
    </row>
    <row r="107" spans="1:14" s="40" customFormat="1" ht="32.25" customHeight="1" x14ac:dyDescent="0.25">
      <c r="A107" s="194"/>
      <c r="B107" s="382"/>
      <c r="C107" s="376"/>
      <c r="D107" s="235" t="s">
        <v>135</v>
      </c>
      <c r="E107" s="39"/>
      <c r="F107" s="39">
        <v>30000</v>
      </c>
      <c r="G107" s="286">
        <f t="shared" si="9"/>
        <v>30000</v>
      </c>
      <c r="H107" s="287"/>
      <c r="I107" s="70"/>
      <c r="J107" s="70"/>
      <c r="K107" s="58"/>
      <c r="L107"/>
      <c r="M107"/>
      <c r="N107"/>
    </row>
    <row r="108" spans="1:14" s="40" customFormat="1" ht="32.25" customHeight="1" x14ac:dyDescent="0.25">
      <c r="A108" s="194"/>
      <c r="B108" s="382"/>
      <c r="C108" s="376"/>
      <c r="D108" s="235" t="s">
        <v>136</v>
      </c>
      <c r="E108" s="39"/>
      <c r="F108" s="39">
        <v>20000</v>
      </c>
      <c r="G108" s="286">
        <f t="shared" si="9"/>
        <v>20000</v>
      </c>
      <c r="H108" s="287"/>
      <c r="I108" s="70"/>
      <c r="J108" s="70"/>
      <c r="K108" s="58"/>
      <c r="L108"/>
      <c r="M108"/>
      <c r="N108"/>
    </row>
    <row r="109" spans="1:14" s="40" customFormat="1" ht="32.25" customHeight="1" x14ac:dyDescent="0.25">
      <c r="A109" s="194"/>
      <c r="B109" s="382"/>
      <c r="C109" s="376"/>
      <c r="D109" s="235" t="s">
        <v>137</v>
      </c>
      <c r="E109" s="68">
        <v>7500</v>
      </c>
      <c r="F109" s="39"/>
      <c r="G109" s="286">
        <f t="shared" si="9"/>
        <v>7500</v>
      </c>
      <c r="H109" s="287"/>
      <c r="I109" s="70"/>
      <c r="J109" s="70"/>
      <c r="K109" s="58"/>
      <c r="L109"/>
      <c r="M109"/>
      <c r="N109"/>
    </row>
    <row r="110" spans="1:14" s="40" customFormat="1" ht="32.25" customHeight="1" x14ac:dyDescent="0.25">
      <c r="A110" s="194"/>
      <c r="B110" s="382"/>
      <c r="C110" s="376"/>
      <c r="D110" s="235" t="s">
        <v>138</v>
      </c>
      <c r="E110" s="68"/>
      <c r="F110" s="39">
        <v>8000</v>
      </c>
      <c r="G110" s="286">
        <f t="shared" si="9"/>
        <v>8000</v>
      </c>
      <c r="H110" s="287"/>
      <c r="I110" s="70"/>
      <c r="J110" s="70"/>
      <c r="K110" s="58"/>
      <c r="L110"/>
      <c r="M110"/>
      <c r="N110"/>
    </row>
    <row r="111" spans="1:14" s="38" customFormat="1" ht="32.25" customHeight="1" x14ac:dyDescent="0.25">
      <c r="A111" s="195"/>
      <c r="B111" s="377"/>
      <c r="C111" s="376" t="s">
        <v>46</v>
      </c>
      <c r="D111" s="235" t="s">
        <v>139</v>
      </c>
      <c r="E111" s="68">
        <v>50000</v>
      </c>
      <c r="F111" s="39"/>
      <c r="G111" s="286">
        <f t="shared" si="9"/>
        <v>50000</v>
      </c>
      <c r="H111" s="287"/>
      <c r="I111" s="70"/>
      <c r="J111" s="70"/>
      <c r="K111" s="58"/>
      <c r="L111"/>
      <c r="M111"/>
      <c r="N111"/>
    </row>
    <row r="112" spans="1:14" s="38" customFormat="1" ht="32.25" customHeight="1" x14ac:dyDescent="0.25">
      <c r="A112" s="195"/>
      <c r="B112" s="377"/>
      <c r="C112" s="376"/>
      <c r="D112" s="235" t="s">
        <v>140</v>
      </c>
      <c r="E112" s="68">
        <v>7500</v>
      </c>
      <c r="F112" s="39"/>
      <c r="G112" s="286">
        <f t="shared" si="9"/>
        <v>7500</v>
      </c>
      <c r="H112" s="287"/>
      <c r="I112" s="70"/>
      <c r="J112" s="70"/>
      <c r="K112" s="58"/>
      <c r="L112"/>
      <c r="M112"/>
      <c r="N112"/>
    </row>
    <row r="113" spans="1:14" s="38" customFormat="1" ht="32.25" customHeight="1" x14ac:dyDescent="0.25">
      <c r="A113" s="195"/>
      <c r="B113" s="377"/>
      <c r="C113" s="376"/>
      <c r="D113" s="235" t="s">
        <v>143</v>
      </c>
      <c r="E113" s="68"/>
      <c r="F113" s="39">
        <v>35000</v>
      </c>
      <c r="G113" s="286">
        <f t="shared" si="9"/>
        <v>35000</v>
      </c>
      <c r="H113" s="287"/>
      <c r="I113" s="70"/>
      <c r="J113" s="70"/>
      <c r="K113" s="58"/>
      <c r="L113"/>
      <c r="M113"/>
      <c r="N113"/>
    </row>
    <row r="114" spans="1:14" s="40" customFormat="1" ht="32.25" customHeight="1" x14ac:dyDescent="0.25">
      <c r="A114" s="194"/>
      <c r="B114" s="377"/>
      <c r="C114" s="376"/>
      <c r="D114" s="235" t="s">
        <v>144</v>
      </c>
      <c r="E114" s="68"/>
      <c r="F114" s="39">
        <v>300000</v>
      </c>
      <c r="G114" s="286">
        <f t="shared" si="9"/>
        <v>300000</v>
      </c>
      <c r="H114" s="287"/>
      <c r="I114" s="70"/>
      <c r="J114" s="70"/>
      <c r="K114" s="58"/>
      <c r="L114"/>
      <c r="M114"/>
      <c r="N114"/>
    </row>
    <row r="115" spans="1:14" s="40" customFormat="1" ht="32.25" customHeight="1" x14ac:dyDescent="0.25">
      <c r="A115" s="194"/>
      <c r="B115" s="377"/>
      <c r="C115" s="376"/>
      <c r="D115" s="235" t="s">
        <v>508</v>
      </c>
      <c r="E115" s="68"/>
      <c r="F115" s="39">
        <v>25000</v>
      </c>
      <c r="G115" s="286">
        <f t="shared" si="9"/>
        <v>25000</v>
      </c>
      <c r="H115" s="287"/>
      <c r="I115" s="70"/>
      <c r="J115" s="70"/>
      <c r="K115" s="58"/>
      <c r="L115"/>
      <c r="M115"/>
      <c r="N115"/>
    </row>
    <row r="116" spans="1:14" s="40" customFormat="1" ht="32.25" customHeight="1" x14ac:dyDescent="0.25">
      <c r="A116" s="194"/>
      <c r="B116" s="377"/>
      <c r="C116" s="376"/>
      <c r="D116" s="235" t="s">
        <v>145</v>
      </c>
      <c r="E116" s="68"/>
      <c r="F116" s="39">
        <v>35000</v>
      </c>
      <c r="G116" s="286">
        <f t="shared" si="9"/>
        <v>35000</v>
      </c>
      <c r="H116" s="287"/>
      <c r="I116" s="70"/>
      <c r="J116" s="70"/>
      <c r="K116" s="58"/>
      <c r="L116"/>
      <c r="M116"/>
      <c r="N116"/>
    </row>
    <row r="117" spans="1:14" s="40" customFormat="1" ht="32.25" customHeight="1" x14ac:dyDescent="0.25">
      <c r="A117" s="194"/>
      <c r="B117" s="377"/>
      <c r="C117" s="376"/>
      <c r="D117" s="235" t="s">
        <v>146</v>
      </c>
      <c r="E117" s="57"/>
      <c r="F117" s="39">
        <v>2000</v>
      </c>
      <c r="G117" s="286">
        <f t="shared" si="9"/>
        <v>2000</v>
      </c>
      <c r="H117" s="287"/>
      <c r="I117" s="70"/>
      <c r="J117" s="70"/>
      <c r="K117" s="58"/>
      <c r="L117"/>
      <c r="M117"/>
      <c r="N117"/>
    </row>
    <row r="118" spans="1:14" s="40" customFormat="1" ht="32.25" customHeight="1" x14ac:dyDescent="0.25">
      <c r="A118" s="194"/>
      <c r="B118" s="377"/>
      <c r="C118" s="376"/>
      <c r="D118" s="235" t="s">
        <v>147</v>
      </c>
      <c r="E118" s="57"/>
      <c r="F118" s="39">
        <v>8000</v>
      </c>
      <c r="G118" s="286">
        <f t="shared" si="9"/>
        <v>8000</v>
      </c>
      <c r="H118" s="287"/>
      <c r="I118" s="70"/>
      <c r="J118" s="70"/>
      <c r="K118" s="58"/>
      <c r="L118"/>
      <c r="M118"/>
      <c r="N118"/>
    </row>
    <row r="119" spans="1:14" s="40" customFormat="1" ht="32.25" customHeight="1" x14ac:dyDescent="0.25">
      <c r="A119" s="194"/>
      <c r="B119" s="377"/>
      <c r="C119" s="376"/>
      <c r="D119" s="235" t="s">
        <v>148</v>
      </c>
      <c r="E119" s="68">
        <v>25000</v>
      </c>
      <c r="F119" s="39"/>
      <c r="G119" s="286">
        <f t="shared" ref="G119:G121" si="10">F119+E119</f>
        <v>25000</v>
      </c>
      <c r="H119" s="287"/>
      <c r="I119" s="70"/>
      <c r="J119" s="70"/>
      <c r="K119" s="58"/>
      <c r="L119"/>
      <c r="M119"/>
      <c r="N119"/>
    </row>
    <row r="120" spans="1:14" s="40" customFormat="1" ht="32.25" customHeight="1" x14ac:dyDescent="0.25">
      <c r="A120" s="194"/>
      <c r="B120" s="377"/>
      <c r="C120" s="376"/>
      <c r="D120" s="235" t="s">
        <v>149</v>
      </c>
      <c r="E120" s="68">
        <v>40000</v>
      </c>
      <c r="F120" s="39"/>
      <c r="G120" s="286">
        <f t="shared" si="10"/>
        <v>40000</v>
      </c>
      <c r="H120" s="287"/>
      <c r="I120" s="70"/>
      <c r="J120" s="70"/>
      <c r="K120" s="58"/>
      <c r="L120"/>
      <c r="M120"/>
      <c r="N120"/>
    </row>
    <row r="121" spans="1:14" s="40" customFormat="1" ht="32.25" customHeight="1" x14ac:dyDescent="0.25">
      <c r="A121" s="194"/>
      <c r="B121" s="377"/>
      <c r="C121" s="376"/>
      <c r="D121" s="235" t="s">
        <v>150</v>
      </c>
      <c r="E121" s="68">
        <v>4000</v>
      </c>
      <c r="F121" s="39"/>
      <c r="G121" s="286">
        <f t="shared" si="10"/>
        <v>4000</v>
      </c>
      <c r="H121" s="287"/>
      <c r="I121" s="70"/>
      <c r="J121" s="70"/>
      <c r="K121" s="58"/>
      <c r="L121"/>
      <c r="M121"/>
      <c r="N121"/>
    </row>
    <row r="122" spans="1:14" s="40" customFormat="1" ht="32.25" customHeight="1" x14ac:dyDescent="0.25">
      <c r="A122" s="194"/>
      <c r="B122" s="377"/>
      <c r="C122" s="376"/>
      <c r="D122" s="235" t="s">
        <v>151</v>
      </c>
      <c r="E122" s="68"/>
      <c r="F122" s="39">
        <v>8000</v>
      </c>
      <c r="G122" s="286">
        <f>F122+E122</f>
        <v>8000</v>
      </c>
      <c r="H122" s="287"/>
      <c r="I122" s="70"/>
      <c r="J122" s="70"/>
      <c r="K122" s="58"/>
      <c r="L122"/>
      <c r="M122"/>
      <c r="N122"/>
    </row>
    <row r="123" spans="1:14" s="40" customFormat="1" ht="32.25" customHeight="1" x14ac:dyDescent="0.25">
      <c r="A123" s="194"/>
      <c r="B123" s="377"/>
      <c r="C123" s="376"/>
      <c r="D123" s="344" t="s">
        <v>472</v>
      </c>
      <c r="E123" s="68">
        <v>20000</v>
      </c>
      <c r="F123" s="39"/>
      <c r="G123" s="286">
        <f>F123+E123</f>
        <v>20000</v>
      </c>
      <c r="H123" s="287"/>
      <c r="I123" s="70"/>
      <c r="J123" s="70"/>
      <c r="K123" s="346" t="s">
        <v>499</v>
      </c>
      <c r="L123"/>
      <c r="M123"/>
      <c r="N123"/>
    </row>
    <row r="124" spans="1:14" s="40" customFormat="1" ht="32.25" customHeight="1" x14ac:dyDescent="0.25">
      <c r="A124" s="194"/>
      <c r="B124" s="377"/>
      <c r="C124" s="376"/>
      <c r="D124" s="344" t="s">
        <v>473</v>
      </c>
      <c r="E124" s="68">
        <v>60000</v>
      </c>
      <c r="F124" s="39"/>
      <c r="G124" s="286">
        <f>F124+E124</f>
        <v>60000</v>
      </c>
      <c r="H124" s="287"/>
      <c r="I124" s="70"/>
      <c r="J124" s="70"/>
      <c r="K124" s="346" t="s">
        <v>499</v>
      </c>
      <c r="L124"/>
      <c r="M124"/>
      <c r="N124"/>
    </row>
    <row r="125" spans="1:14" s="40" customFormat="1" ht="32.25" customHeight="1" x14ac:dyDescent="0.25">
      <c r="A125" s="194"/>
      <c r="B125" s="377"/>
      <c r="C125" s="376"/>
      <c r="D125" s="235" t="s">
        <v>509</v>
      </c>
      <c r="E125" s="68">
        <v>40000</v>
      </c>
      <c r="F125" s="39"/>
      <c r="G125" s="286">
        <f t="shared" ref="G125:G169" si="11">F125+E125</f>
        <v>40000</v>
      </c>
      <c r="H125" s="287">
        <v>40000</v>
      </c>
      <c r="I125" s="70"/>
      <c r="J125" s="70"/>
      <c r="K125" s="346" t="s">
        <v>510</v>
      </c>
      <c r="L125"/>
      <c r="M125"/>
      <c r="N125"/>
    </row>
    <row r="126" spans="1:14" s="40" customFormat="1" ht="32.25" customHeight="1" x14ac:dyDescent="0.25">
      <c r="A126" s="194"/>
      <c r="B126" s="377"/>
      <c r="C126" s="376"/>
      <c r="D126" s="235" t="s">
        <v>163</v>
      </c>
      <c r="E126" s="68">
        <v>21000</v>
      </c>
      <c r="F126" s="39"/>
      <c r="G126" s="286">
        <f t="shared" si="11"/>
        <v>21000</v>
      </c>
      <c r="H126" s="287"/>
      <c r="I126" s="70"/>
      <c r="J126" s="70"/>
      <c r="K126" s="58"/>
      <c r="L126"/>
      <c r="M126"/>
      <c r="N126"/>
    </row>
    <row r="127" spans="1:14" s="40" customFormat="1" ht="32.25" customHeight="1" x14ac:dyDescent="0.25">
      <c r="A127" s="194"/>
      <c r="B127" s="377"/>
      <c r="C127" s="376"/>
      <c r="D127" s="235" t="s">
        <v>164</v>
      </c>
      <c r="E127" s="68">
        <v>32000</v>
      </c>
      <c r="F127" s="39"/>
      <c r="G127" s="286">
        <f t="shared" si="11"/>
        <v>32000</v>
      </c>
      <c r="H127" s="287"/>
      <c r="I127" s="70"/>
      <c r="J127" s="70"/>
      <c r="K127" s="58"/>
      <c r="L127"/>
      <c r="M127"/>
      <c r="N127"/>
    </row>
    <row r="128" spans="1:14" s="40" customFormat="1" ht="32.25" customHeight="1" x14ac:dyDescent="0.25">
      <c r="A128" s="194"/>
      <c r="B128" s="377"/>
      <c r="C128" s="376"/>
      <c r="D128" s="235" t="s">
        <v>165</v>
      </c>
      <c r="E128" s="68">
        <v>1500</v>
      </c>
      <c r="F128" s="39"/>
      <c r="G128" s="286">
        <f t="shared" si="11"/>
        <v>1500</v>
      </c>
      <c r="H128" s="287"/>
      <c r="I128" s="70"/>
      <c r="J128" s="70"/>
      <c r="K128" s="58"/>
      <c r="L128"/>
      <c r="M128"/>
      <c r="N128"/>
    </row>
    <row r="129" spans="1:14" s="40" customFormat="1" ht="32.25" customHeight="1" x14ac:dyDescent="0.25">
      <c r="A129" s="194"/>
      <c r="B129" s="377"/>
      <c r="C129" s="376"/>
      <c r="D129" s="235" t="s">
        <v>166</v>
      </c>
      <c r="E129" s="68">
        <v>3000</v>
      </c>
      <c r="F129" s="39"/>
      <c r="G129" s="286">
        <f t="shared" si="11"/>
        <v>3000</v>
      </c>
      <c r="H129" s="287"/>
      <c r="I129" s="70"/>
      <c r="J129" s="70"/>
      <c r="K129" s="58"/>
      <c r="L129"/>
      <c r="M129"/>
      <c r="N129"/>
    </row>
    <row r="130" spans="1:14" s="40" customFormat="1" ht="32.25" customHeight="1" x14ac:dyDescent="0.25">
      <c r="A130" s="194"/>
      <c r="B130" s="377"/>
      <c r="C130" s="376"/>
      <c r="D130" s="235" t="s">
        <v>167</v>
      </c>
      <c r="E130" s="68"/>
      <c r="F130" s="39">
        <v>2500</v>
      </c>
      <c r="G130" s="286">
        <f t="shared" si="11"/>
        <v>2500</v>
      </c>
      <c r="H130" s="287"/>
      <c r="I130" s="70"/>
      <c r="J130" s="70"/>
      <c r="K130" s="58"/>
      <c r="L130"/>
      <c r="M130"/>
      <c r="N130"/>
    </row>
    <row r="131" spans="1:14" s="40" customFormat="1" ht="32.25" customHeight="1" x14ac:dyDescent="0.25">
      <c r="A131" s="194"/>
      <c r="B131" s="377"/>
      <c r="C131" s="376"/>
      <c r="D131" s="235" t="s">
        <v>168</v>
      </c>
      <c r="E131" s="39"/>
      <c r="F131" s="39">
        <v>6000</v>
      </c>
      <c r="G131" s="286">
        <f t="shared" si="11"/>
        <v>6000</v>
      </c>
      <c r="H131" s="287"/>
      <c r="I131" s="70"/>
      <c r="J131" s="70"/>
      <c r="K131" s="58"/>
      <c r="L131"/>
      <c r="M131"/>
      <c r="N131"/>
    </row>
    <row r="132" spans="1:14" s="40" customFormat="1" ht="32.25" customHeight="1" x14ac:dyDescent="0.25">
      <c r="A132" s="194"/>
      <c r="B132" s="377"/>
      <c r="C132" s="376"/>
      <c r="D132" s="235" t="s">
        <v>169</v>
      </c>
      <c r="E132" s="39"/>
      <c r="F132" s="39">
        <v>6000</v>
      </c>
      <c r="G132" s="286">
        <f t="shared" si="11"/>
        <v>6000</v>
      </c>
      <c r="H132" s="287"/>
      <c r="I132" s="70"/>
      <c r="J132" s="70"/>
      <c r="K132" s="58"/>
      <c r="L132"/>
      <c r="M132"/>
      <c r="N132"/>
    </row>
    <row r="133" spans="1:14" s="40" customFormat="1" ht="32.25" customHeight="1" x14ac:dyDescent="0.25">
      <c r="A133" s="194"/>
      <c r="B133" s="377"/>
      <c r="C133" s="376"/>
      <c r="D133" s="235" t="s">
        <v>170</v>
      </c>
      <c r="E133" s="68"/>
      <c r="F133" s="39">
        <v>8500</v>
      </c>
      <c r="G133" s="286">
        <f t="shared" si="11"/>
        <v>8500</v>
      </c>
      <c r="H133" s="287"/>
      <c r="I133" s="70"/>
      <c r="J133" s="70"/>
      <c r="K133" s="58"/>
      <c r="L133"/>
      <c r="M133"/>
      <c r="N133"/>
    </row>
    <row r="134" spans="1:14" s="40" customFormat="1" ht="32.25" customHeight="1" x14ac:dyDescent="0.25">
      <c r="A134" s="194"/>
      <c r="B134" s="377"/>
      <c r="C134" s="376"/>
      <c r="D134" s="235" t="s">
        <v>171</v>
      </c>
      <c r="E134" s="68"/>
      <c r="F134" s="39">
        <v>3000</v>
      </c>
      <c r="G134" s="286">
        <f t="shared" si="11"/>
        <v>3000</v>
      </c>
      <c r="H134" s="287"/>
      <c r="I134" s="70"/>
      <c r="J134" s="70"/>
      <c r="K134" s="58"/>
      <c r="L134"/>
      <c r="M134"/>
      <c r="N134"/>
    </row>
    <row r="135" spans="1:14" s="40" customFormat="1" ht="32.25" customHeight="1" x14ac:dyDescent="0.25">
      <c r="A135" s="194"/>
      <c r="B135" s="377"/>
      <c r="C135" s="376"/>
      <c r="D135" s="235" t="s">
        <v>172</v>
      </c>
      <c r="E135" s="68"/>
      <c r="F135" s="39">
        <v>10000</v>
      </c>
      <c r="G135" s="286">
        <f t="shared" si="11"/>
        <v>10000</v>
      </c>
      <c r="H135" s="287"/>
      <c r="I135" s="70"/>
      <c r="J135" s="70"/>
      <c r="K135" s="58"/>
      <c r="L135"/>
      <c r="M135"/>
      <c r="N135"/>
    </row>
    <row r="136" spans="1:14" s="40" customFormat="1" ht="47.25" x14ac:dyDescent="0.25">
      <c r="A136" s="194"/>
      <c r="B136" s="377"/>
      <c r="C136" s="376"/>
      <c r="D136" s="235" t="s">
        <v>173</v>
      </c>
      <c r="E136" s="68"/>
      <c r="F136" s="39">
        <v>15000</v>
      </c>
      <c r="G136" s="286">
        <f t="shared" si="11"/>
        <v>15000</v>
      </c>
      <c r="H136" s="287"/>
      <c r="I136" s="70"/>
      <c r="J136" s="70"/>
      <c r="K136" s="58"/>
      <c r="L136"/>
      <c r="M136"/>
      <c r="N136"/>
    </row>
    <row r="137" spans="1:14" s="40" customFormat="1" ht="63" x14ac:dyDescent="0.25">
      <c r="A137" s="194"/>
      <c r="B137" s="377"/>
      <c r="C137" s="376"/>
      <c r="D137" s="235" t="s">
        <v>174</v>
      </c>
      <c r="E137" s="68"/>
      <c r="F137" s="39">
        <v>26000</v>
      </c>
      <c r="G137" s="286">
        <f t="shared" si="11"/>
        <v>26000</v>
      </c>
      <c r="H137" s="287"/>
      <c r="I137" s="70"/>
      <c r="J137" s="70"/>
      <c r="K137" s="58"/>
      <c r="L137"/>
      <c r="M137"/>
      <c r="N137"/>
    </row>
    <row r="138" spans="1:14" s="40" customFormat="1" ht="32.25" customHeight="1" x14ac:dyDescent="0.25">
      <c r="A138" s="194"/>
      <c r="B138" s="377"/>
      <c r="C138" s="376"/>
      <c r="D138" s="235" t="s">
        <v>176</v>
      </c>
      <c r="E138" s="68"/>
      <c r="F138" s="39">
        <v>10000</v>
      </c>
      <c r="G138" s="286">
        <f t="shared" si="11"/>
        <v>10000</v>
      </c>
      <c r="H138" s="287"/>
      <c r="I138" s="70"/>
      <c r="J138" s="70"/>
      <c r="K138" s="58"/>
      <c r="L138"/>
      <c r="M138"/>
      <c r="N138"/>
    </row>
    <row r="139" spans="1:14" s="40" customFormat="1" ht="32.25" customHeight="1" x14ac:dyDescent="0.25">
      <c r="A139" s="194"/>
      <c r="B139" s="377"/>
      <c r="C139" s="376"/>
      <c r="D139" s="235" t="s">
        <v>177</v>
      </c>
      <c r="E139" s="68"/>
      <c r="F139" s="39">
        <v>2000</v>
      </c>
      <c r="G139" s="286">
        <f t="shared" si="11"/>
        <v>2000</v>
      </c>
      <c r="H139" s="287"/>
      <c r="I139" s="70"/>
      <c r="J139" s="70"/>
      <c r="K139" s="58"/>
      <c r="L139"/>
      <c r="M139"/>
      <c r="N139"/>
    </row>
    <row r="140" spans="1:14" s="40" customFormat="1" ht="32.25" customHeight="1" x14ac:dyDescent="0.25">
      <c r="A140" s="194"/>
      <c r="B140" s="377"/>
      <c r="C140" s="376"/>
      <c r="D140" s="235" t="s">
        <v>178</v>
      </c>
      <c r="E140" s="68"/>
      <c r="F140" s="39">
        <v>1500</v>
      </c>
      <c r="G140" s="286">
        <f t="shared" si="11"/>
        <v>1500</v>
      </c>
      <c r="H140" s="287"/>
      <c r="I140" s="70"/>
      <c r="J140" s="70"/>
      <c r="K140" s="58"/>
      <c r="L140"/>
      <c r="M140"/>
      <c r="N140"/>
    </row>
    <row r="141" spans="1:14" s="40" customFormat="1" ht="32.25" customHeight="1" x14ac:dyDescent="0.25">
      <c r="A141" s="194"/>
      <c r="B141" s="377"/>
      <c r="C141" s="376"/>
      <c r="D141" s="235" t="s">
        <v>179</v>
      </c>
      <c r="E141" s="68"/>
      <c r="F141" s="39">
        <v>2000</v>
      </c>
      <c r="G141" s="286">
        <f t="shared" si="11"/>
        <v>2000</v>
      </c>
      <c r="H141" s="287"/>
      <c r="I141" s="70"/>
      <c r="J141" s="70"/>
      <c r="K141" s="58"/>
      <c r="L141"/>
      <c r="M141"/>
      <c r="N141"/>
    </row>
    <row r="142" spans="1:14" s="40" customFormat="1" ht="32.25" customHeight="1" x14ac:dyDescent="0.25">
      <c r="A142" s="194"/>
      <c r="B142" s="377"/>
      <c r="C142" s="376"/>
      <c r="D142" s="235" t="s">
        <v>180</v>
      </c>
      <c r="E142" s="68"/>
      <c r="F142" s="39">
        <v>1500</v>
      </c>
      <c r="G142" s="286">
        <f t="shared" si="11"/>
        <v>1500</v>
      </c>
      <c r="H142" s="287"/>
      <c r="I142" s="70"/>
      <c r="J142" s="70"/>
      <c r="K142" s="58"/>
      <c r="L142"/>
      <c r="M142"/>
      <c r="N142"/>
    </row>
    <row r="143" spans="1:14" s="40" customFormat="1" ht="32.25" customHeight="1" x14ac:dyDescent="0.25">
      <c r="A143" s="194"/>
      <c r="B143" s="377"/>
      <c r="C143" s="376"/>
      <c r="D143" s="235" t="s">
        <v>181</v>
      </c>
      <c r="E143" s="68">
        <v>2500</v>
      </c>
      <c r="F143" s="39"/>
      <c r="G143" s="286">
        <f t="shared" si="11"/>
        <v>2500</v>
      </c>
      <c r="H143" s="287"/>
      <c r="I143" s="70"/>
      <c r="J143" s="70"/>
      <c r="K143" s="58"/>
      <c r="L143"/>
      <c r="M143"/>
      <c r="N143"/>
    </row>
    <row r="144" spans="1:14" s="40" customFormat="1" ht="32.25" customHeight="1" x14ac:dyDescent="0.25">
      <c r="A144" s="194"/>
      <c r="B144" s="377"/>
      <c r="C144" s="376"/>
      <c r="D144" s="235" t="s">
        <v>182</v>
      </c>
      <c r="E144" s="68"/>
      <c r="F144" s="39">
        <v>500</v>
      </c>
      <c r="G144" s="286">
        <f t="shared" si="11"/>
        <v>500</v>
      </c>
      <c r="H144" s="287"/>
      <c r="I144" s="70"/>
      <c r="J144" s="70"/>
      <c r="K144" s="58"/>
      <c r="L144"/>
      <c r="M144"/>
      <c r="N144"/>
    </row>
    <row r="145" spans="1:14" s="40" customFormat="1" ht="32.25" customHeight="1" x14ac:dyDescent="0.25">
      <c r="A145" s="194"/>
      <c r="B145" s="377"/>
      <c r="C145" s="376"/>
      <c r="D145" s="235" t="s">
        <v>183</v>
      </c>
      <c r="E145" s="68"/>
      <c r="F145" s="39">
        <v>3000</v>
      </c>
      <c r="G145" s="286">
        <f t="shared" si="11"/>
        <v>3000</v>
      </c>
      <c r="H145" s="287"/>
      <c r="I145" s="70"/>
      <c r="J145" s="70"/>
      <c r="K145" s="58"/>
      <c r="L145"/>
      <c r="M145"/>
      <c r="N145"/>
    </row>
    <row r="146" spans="1:14" s="38" customFormat="1" ht="32.25" customHeight="1" x14ac:dyDescent="0.25">
      <c r="A146" s="195"/>
      <c r="B146" s="377"/>
      <c r="C146" s="376" t="s">
        <v>47</v>
      </c>
      <c r="D146" s="235" t="s">
        <v>184</v>
      </c>
      <c r="E146" s="68">
        <v>50000</v>
      </c>
      <c r="F146" s="39"/>
      <c r="G146" s="286">
        <f t="shared" si="11"/>
        <v>50000</v>
      </c>
      <c r="H146" s="287"/>
      <c r="I146" s="70"/>
      <c r="J146" s="70"/>
      <c r="K146" s="58"/>
      <c r="L146"/>
      <c r="M146"/>
      <c r="N146"/>
    </row>
    <row r="147" spans="1:14" s="38" customFormat="1" ht="32.25" customHeight="1" x14ac:dyDescent="0.25">
      <c r="A147" s="195"/>
      <c r="B147" s="377"/>
      <c r="C147" s="376"/>
      <c r="D147" s="235" t="s">
        <v>185</v>
      </c>
      <c r="E147" s="68"/>
      <c r="F147" s="39">
        <v>120000</v>
      </c>
      <c r="G147" s="286">
        <f t="shared" si="11"/>
        <v>120000</v>
      </c>
      <c r="H147" s="287"/>
      <c r="I147" s="70"/>
      <c r="J147" s="70"/>
      <c r="K147" s="58"/>
      <c r="L147"/>
      <c r="M147"/>
      <c r="N147"/>
    </row>
    <row r="148" spans="1:14" s="38" customFormat="1" ht="32.25" customHeight="1" x14ac:dyDescent="0.25">
      <c r="A148" s="195"/>
      <c r="B148" s="377"/>
      <c r="C148" s="376"/>
      <c r="D148" s="235" t="s">
        <v>474</v>
      </c>
      <c r="E148" s="68"/>
      <c r="F148" s="39">
        <v>94000</v>
      </c>
      <c r="G148" s="286">
        <f t="shared" si="11"/>
        <v>94000</v>
      </c>
      <c r="H148" s="287"/>
      <c r="I148" s="70"/>
      <c r="J148" s="70"/>
      <c r="K148" s="58"/>
      <c r="L148"/>
      <c r="M148"/>
      <c r="N148"/>
    </row>
    <row r="149" spans="1:14" s="38" customFormat="1" ht="69.75" customHeight="1" x14ac:dyDescent="0.25">
      <c r="A149" s="195"/>
      <c r="B149" s="377"/>
      <c r="C149" s="376"/>
      <c r="D149" s="235" t="s">
        <v>186</v>
      </c>
      <c r="E149" s="68"/>
      <c r="F149" s="39">
        <v>120000</v>
      </c>
      <c r="G149" s="286">
        <f t="shared" si="11"/>
        <v>120000</v>
      </c>
      <c r="H149" s="287"/>
      <c r="I149" s="70"/>
      <c r="J149" s="70"/>
      <c r="K149" s="58"/>
      <c r="L149"/>
      <c r="M149"/>
      <c r="N149"/>
    </row>
    <row r="150" spans="1:14" s="38" customFormat="1" ht="32.25" customHeight="1" x14ac:dyDescent="0.25">
      <c r="A150" s="195"/>
      <c r="B150" s="377"/>
      <c r="C150" s="376"/>
      <c r="D150" s="235" t="s">
        <v>187</v>
      </c>
      <c r="E150" s="68"/>
      <c r="F150" s="39">
        <v>70000</v>
      </c>
      <c r="G150" s="286">
        <f t="shared" si="11"/>
        <v>70000</v>
      </c>
      <c r="H150" s="287"/>
      <c r="I150" s="70"/>
      <c r="J150" s="70"/>
      <c r="K150" s="58"/>
      <c r="L150"/>
      <c r="M150"/>
      <c r="N150"/>
    </row>
    <row r="151" spans="1:14" s="38" customFormat="1" ht="32.25" customHeight="1" x14ac:dyDescent="0.25">
      <c r="A151" s="195"/>
      <c r="B151" s="377"/>
      <c r="C151" s="376"/>
      <c r="D151" s="235" t="s">
        <v>188</v>
      </c>
      <c r="E151" s="68">
        <v>25000</v>
      </c>
      <c r="F151" s="39"/>
      <c r="G151" s="286">
        <f t="shared" si="11"/>
        <v>25000</v>
      </c>
      <c r="H151" s="287"/>
      <c r="I151" s="70"/>
      <c r="J151" s="70"/>
      <c r="K151" s="58"/>
      <c r="L151"/>
      <c r="M151"/>
      <c r="N151"/>
    </row>
    <row r="152" spans="1:14" s="38" customFormat="1" ht="32.25" customHeight="1" x14ac:dyDescent="0.25">
      <c r="A152" s="195"/>
      <c r="B152" s="377"/>
      <c r="C152" s="376"/>
      <c r="D152" s="235" t="s">
        <v>189</v>
      </c>
      <c r="E152" s="68"/>
      <c r="F152" s="39">
        <v>5000</v>
      </c>
      <c r="G152" s="286">
        <f t="shared" si="11"/>
        <v>5000</v>
      </c>
      <c r="H152" s="287"/>
      <c r="I152" s="70"/>
      <c r="J152" s="70"/>
      <c r="K152" s="58"/>
      <c r="L152"/>
      <c r="M152"/>
      <c r="N152"/>
    </row>
    <row r="153" spans="1:14" s="38" customFormat="1" ht="32.25" customHeight="1" x14ac:dyDescent="0.25">
      <c r="A153" s="195"/>
      <c r="B153" s="377"/>
      <c r="C153" s="376"/>
      <c r="D153" s="235" t="s">
        <v>190</v>
      </c>
      <c r="E153" s="68">
        <v>3200</v>
      </c>
      <c r="F153" s="39"/>
      <c r="G153" s="286">
        <f t="shared" si="11"/>
        <v>3200</v>
      </c>
      <c r="H153" s="287"/>
      <c r="I153" s="70"/>
      <c r="J153" s="70"/>
      <c r="K153" s="58"/>
      <c r="L153"/>
      <c r="M153"/>
      <c r="N153"/>
    </row>
    <row r="154" spans="1:14" s="38" customFormat="1" ht="32.25" customHeight="1" x14ac:dyDescent="0.25">
      <c r="A154" s="195"/>
      <c r="B154" s="377"/>
      <c r="C154" s="376"/>
      <c r="D154" s="344" t="s">
        <v>191</v>
      </c>
      <c r="E154" s="68"/>
      <c r="F154" s="39">
        <v>23000</v>
      </c>
      <c r="G154" s="286">
        <f t="shared" ref="G154:G158" si="12">F154+E154</f>
        <v>23000</v>
      </c>
      <c r="H154" s="287"/>
      <c r="I154" s="70"/>
      <c r="J154" s="70"/>
      <c r="K154" s="58"/>
      <c r="L154"/>
      <c r="M154"/>
      <c r="N154"/>
    </row>
    <row r="155" spans="1:14" s="38" customFormat="1" ht="32.25" customHeight="1" x14ac:dyDescent="0.25">
      <c r="A155" s="195"/>
      <c r="B155" s="377"/>
      <c r="C155" s="376"/>
      <c r="D155" s="344" t="s">
        <v>475</v>
      </c>
      <c r="E155" s="39">
        <v>75000</v>
      </c>
      <c r="G155" s="286">
        <f t="shared" si="12"/>
        <v>75000</v>
      </c>
      <c r="H155" s="287"/>
      <c r="I155" s="70"/>
      <c r="J155" s="70"/>
      <c r="K155" s="346" t="s">
        <v>499</v>
      </c>
      <c r="L155"/>
      <c r="M155"/>
      <c r="N155"/>
    </row>
    <row r="156" spans="1:14" s="38" customFormat="1" ht="32.25" customHeight="1" x14ac:dyDescent="0.25">
      <c r="A156" s="195"/>
      <c r="B156" s="377"/>
      <c r="C156" s="376"/>
      <c r="D156" s="344" t="s">
        <v>476</v>
      </c>
      <c r="E156" s="68"/>
      <c r="F156" s="39">
        <v>8500</v>
      </c>
      <c r="G156" s="286">
        <f t="shared" si="12"/>
        <v>8500</v>
      </c>
      <c r="H156" s="287"/>
      <c r="I156" s="70"/>
      <c r="J156" s="70"/>
      <c r="K156" s="346" t="s">
        <v>499</v>
      </c>
      <c r="L156"/>
      <c r="M156"/>
      <c r="N156"/>
    </row>
    <row r="157" spans="1:14" s="38" customFormat="1" ht="32.25" customHeight="1" x14ac:dyDescent="0.25">
      <c r="A157" s="195"/>
      <c r="B157" s="377"/>
      <c r="C157" s="376"/>
      <c r="D157" s="344" t="s">
        <v>477</v>
      </c>
      <c r="E157" s="68">
        <v>150000</v>
      </c>
      <c r="F157" s="39"/>
      <c r="G157" s="286">
        <f t="shared" si="12"/>
        <v>150000</v>
      </c>
      <c r="H157" s="287"/>
      <c r="I157" s="70"/>
      <c r="J157" s="70"/>
      <c r="K157" s="346" t="s">
        <v>499</v>
      </c>
      <c r="L157"/>
      <c r="M157"/>
      <c r="N157"/>
    </row>
    <row r="158" spans="1:14" s="38" customFormat="1" ht="32.25" customHeight="1" x14ac:dyDescent="0.25">
      <c r="A158" s="195"/>
      <c r="B158" s="377"/>
      <c r="C158" s="376"/>
      <c r="D158" s="344" t="s">
        <v>478</v>
      </c>
      <c r="E158" s="68">
        <v>24300</v>
      </c>
      <c r="F158" s="39"/>
      <c r="G158" s="286">
        <f t="shared" si="12"/>
        <v>24300</v>
      </c>
      <c r="H158" s="287"/>
      <c r="I158" s="70"/>
      <c r="J158" s="70"/>
      <c r="K158" s="346" t="s">
        <v>499</v>
      </c>
      <c r="L158"/>
      <c r="M158"/>
      <c r="N158"/>
    </row>
    <row r="159" spans="1:14" s="38" customFormat="1" ht="60" customHeight="1" x14ac:dyDescent="0.25">
      <c r="A159" s="195"/>
      <c r="B159" s="377"/>
      <c r="C159" s="378" t="s">
        <v>48</v>
      </c>
      <c r="D159" s="235" t="s">
        <v>192</v>
      </c>
      <c r="E159" s="68">
        <v>10000</v>
      </c>
      <c r="F159" s="39"/>
      <c r="G159" s="286">
        <f t="shared" si="11"/>
        <v>10000</v>
      </c>
      <c r="H159" s="287"/>
      <c r="I159" s="70"/>
      <c r="J159" s="70"/>
      <c r="K159" s="58"/>
      <c r="L159"/>
      <c r="M159"/>
      <c r="N159"/>
    </row>
    <row r="160" spans="1:14" s="38" customFormat="1" ht="32.25" customHeight="1" x14ac:dyDescent="0.25">
      <c r="A160" s="195"/>
      <c r="B160" s="377"/>
      <c r="C160" s="379"/>
      <c r="D160" s="235" t="s">
        <v>193</v>
      </c>
      <c r="E160" s="68">
        <v>60000</v>
      </c>
      <c r="F160" s="39"/>
      <c r="G160" s="286">
        <f t="shared" si="11"/>
        <v>60000</v>
      </c>
      <c r="H160" s="287"/>
      <c r="I160" s="70"/>
      <c r="J160" s="70"/>
      <c r="K160" s="58"/>
      <c r="L160"/>
      <c r="M160"/>
      <c r="N160"/>
    </row>
    <row r="161" spans="1:14" s="38" customFormat="1" ht="63" x14ac:dyDescent="0.25">
      <c r="A161" s="195"/>
      <c r="B161" s="377"/>
      <c r="C161" s="379"/>
      <c r="D161" s="235" t="s">
        <v>479</v>
      </c>
      <c r="E161" s="68"/>
      <c r="F161" s="39">
        <v>40500</v>
      </c>
      <c r="G161" s="286">
        <f t="shared" si="11"/>
        <v>40500</v>
      </c>
      <c r="H161" s="287"/>
      <c r="I161" s="70"/>
      <c r="J161" s="70"/>
      <c r="K161" s="58"/>
      <c r="L161"/>
      <c r="M161"/>
      <c r="N161"/>
    </row>
    <row r="162" spans="1:14" s="38" customFormat="1" ht="32.25" customHeight="1" x14ac:dyDescent="0.25">
      <c r="A162" s="195"/>
      <c r="B162" s="377"/>
      <c r="C162" s="379"/>
      <c r="D162" s="235" t="s">
        <v>194</v>
      </c>
      <c r="E162" s="68">
        <v>4500</v>
      </c>
      <c r="F162" s="39"/>
      <c r="G162" s="286">
        <f t="shared" si="11"/>
        <v>4500</v>
      </c>
      <c r="H162" s="287"/>
      <c r="I162" s="70"/>
      <c r="J162" s="70"/>
      <c r="K162" s="58"/>
      <c r="L162"/>
      <c r="M162"/>
      <c r="N162"/>
    </row>
    <row r="163" spans="1:14" s="38" customFormat="1" ht="32.25" customHeight="1" x14ac:dyDescent="0.25">
      <c r="A163" s="195"/>
      <c r="B163" s="377"/>
      <c r="C163" s="379"/>
      <c r="D163" s="235" t="s">
        <v>195</v>
      </c>
      <c r="E163" s="68">
        <v>13000</v>
      </c>
      <c r="F163" s="39"/>
      <c r="G163" s="286">
        <f t="shared" si="11"/>
        <v>13000</v>
      </c>
      <c r="H163" s="287"/>
      <c r="I163" s="70"/>
      <c r="J163" s="70"/>
      <c r="K163" s="58"/>
      <c r="L163"/>
      <c r="M163"/>
      <c r="N163"/>
    </row>
    <row r="164" spans="1:14" s="38" customFormat="1" ht="32.25" customHeight="1" x14ac:dyDescent="0.25">
      <c r="A164" s="195"/>
      <c r="B164" s="377"/>
      <c r="C164" s="379"/>
      <c r="D164" s="235" t="s">
        <v>196</v>
      </c>
      <c r="E164" s="39"/>
      <c r="F164" s="39">
        <v>10000</v>
      </c>
      <c r="G164" s="286">
        <f t="shared" si="11"/>
        <v>10000</v>
      </c>
      <c r="H164" s="287"/>
      <c r="I164" s="70"/>
      <c r="J164" s="70"/>
      <c r="K164" s="58"/>
      <c r="L164"/>
      <c r="M164"/>
      <c r="N164"/>
    </row>
    <row r="165" spans="1:14" s="38" customFormat="1" ht="32.25" customHeight="1" x14ac:dyDescent="0.25">
      <c r="A165" s="195"/>
      <c r="B165" s="377"/>
      <c r="C165" s="379"/>
      <c r="D165" s="66" t="s">
        <v>197</v>
      </c>
      <c r="E165" s="68">
        <v>0</v>
      </c>
      <c r="F165" s="68">
        <v>0</v>
      </c>
      <c r="G165" s="347">
        <f t="shared" si="11"/>
        <v>0</v>
      </c>
      <c r="H165" s="287"/>
      <c r="I165" s="70"/>
      <c r="J165" s="70">
        <v>3800</v>
      </c>
      <c r="K165" s="58" t="s">
        <v>511</v>
      </c>
      <c r="L165"/>
      <c r="M165"/>
      <c r="N165"/>
    </row>
    <row r="166" spans="1:14" s="38" customFormat="1" ht="32.25" customHeight="1" x14ac:dyDescent="0.25">
      <c r="A166" s="195"/>
      <c r="B166" s="377"/>
      <c r="C166" s="379"/>
      <c r="D166" s="235" t="s">
        <v>480</v>
      </c>
      <c r="E166" s="39"/>
      <c r="F166" s="39">
        <v>6000</v>
      </c>
      <c r="G166" s="286">
        <f t="shared" si="11"/>
        <v>6000</v>
      </c>
      <c r="H166" s="287"/>
      <c r="I166" s="70"/>
      <c r="J166" s="70"/>
      <c r="K166" s="58"/>
      <c r="L166"/>
      <c r="M166"/>
      <c r="N166"/>
    </row>
    <row r="167" spans="1:14" s="38" customFormat="1" ht="32.25" customHeight="1" x14ac:dyDescent="0.25">
      <c r="A167" s="195"/>
      <c r="B167" s="377"/>
      <c r="C167" s="379"/>
      <c r="D167" s="235" t="s">
        <v>198</v>
      </c>
      <c r="E167" s="39"/>
      <c r="F167" s="39">
        <v>60000</v>
      </c>
      <c r="G167" s="286">
        <f t="shared" si="11"/>
        <v>60000</v>
      </c>
      <c r="H167" s="287"/>
      <c r="I167" s="70"/>
      <c r="J167" s="70"/>
      <c r="K167" s="58"/>
      <c r="L167"/>
      <c r="M167"/>
      <c r="N167"/>
    </row>
    <row r="168" spans="1:14" s="38" customFormat="1" ht="101.25" customHeight="1" x14ac:dyDescent="0.25">
      <c r="A168" s="195"/>
      <c r="B168" s="377"/>
      <c r="C168" s="379"/>
      <c r="D168" s="235" t="s">
        <v>199</v>
      </c>
      <c r="E168" s="39"/>
      <c r="F168" s="39">
        <v>9000</v>
      </c>
      <c r="G168" s="286">
        <f t="shared" si="11"/>
        <v>9000</v>
      </c>
      <c r="H168" s="287"/>
      <c r="I168" s="70"/>
      <c r="J168" s="70"/>
      <c r="K168" s="58"/>
      <c r="L168"/>
      <c r="M168"/>
      <c r="N168"/>
    </row>
    <row r="169" spans="1:14" s="38" customFormat="1" ht="54.75" customHeight="1" x14ac:dyDescent="0.25">
      <c r="A169" s="195"/>
      <c r="B169" s="377"/>
      <c r="C169" s="379"/>
      <c r="D169" s="235" t="s">
        <v>200</v>
      </c>
      <c r="E169" s="39"/>
      <c r="F169" s="39">
        <v>84000</v>
      </c>
      <c r="G169" s="286">
        <f t="shared" si="11"/>
        <v>84000</v>
      </c>
      <c r="H169" s="287"/>
      <c r="I169" s="70"/>
      <c r="J169" s="70"/>
      <c r="K169" s="58"/>
      <c r="L169"/>
      <c r="M169"/>
      <c r="N169"/>
    </row>
    <row r="170" spans="1:14" s="38" customFormat="1" ht="54.75" customHeight="1" x14ac:dyDescent="0.25">
      <c r="A170" s="195"/>
      <c r="B170" s="377"/>
      <c r="C170" s="379"/>
      <c r="D170" s="235" t="s">
        <v>201</v>
      </c>
      <c r="E170" s="39"/>
      <c r="F170" s="39">
        <v>50000</v>
      </c>
      <c r="G170" s="286">
        <f t="shared" ref="G170:G173" si="13">F170+E170</f>
        <v>50000</v>
      </c>
      <c r="H170" s="287"/>
      <c r="I170" s="70"/>
      <c r="J170" s="70"/>
      <c r="K170" s="58"/>
      <c r="L170"/>
      <c r="M170"/>
      <c r="N170"/>
    </row>
    <row r="171" spans="1:14" s="38" customFormat="1" ht="32.25" customHeight="1" x14ac:dyDescent="0.25">
      <c r="A171" s="195"/>
      <c r="B171" s="377"/>
      <c r="C171" s="379"/>
      <c r="D171" s="235" t="s">
        <v>202</v>
      </c>
      <c r="E171" s="39"/>
      <c r="F171" s="39">
        <v>10000</v>
      </c>
      <c r="G171" s="286">
        <f t="shared" si="13"/>
        <v>10000</v>
      </c>
      <c r="H171" s="287"/>
      <c r="I171" s="70"/>
      <c r="J171" s="70"/>
      <c r="K171" s="58"/>
      <c r="L171"/>
      <c r="M171"/>
      <c r="N171"/>
    </row>
    <row r="172" spans="1:14" s="38" customFormat="1" ht="32.25" customHeight="1" x14ac:dyDescent="0.25">
      <c r="A172" s="195"/>
      <c r="B172" s="377"/>
      <c r="C172" s="379"/>
      <c r="D172" s="235" t="s">
        <v>203</v>
      </c>
      <c r="E172" s="39"/>
      <c r="F172" s="39">
        <v>10000</v>
      </c>
      <c r="G172" s="286">
        <f t="shared" si="13"/>
        <v>10000</v>
      </c>
      <c r="H172" s="287"/>
      <c r="I172" s="70"/>
      <c r="J172" s="70"/>
      <c r="K172" s="58"/>
      <c r="L172"/>
      <c r="M172"/>
      <c r="N172"/>
    </row>
    <row r="173" spans="1:14" s="38" customFormat="1" ht="32.25" customHeight="1" x14ac:dyDescent="0.25">
      <c r="A173" s="195"/>
      <c r="B173" s="377"/>
      <c r="C173" s="379"/>
      <c r="D173" s="235" t="s">
        <v>204</v>
      </c>
      <c r="E173" s="39"/>
      <c r="F173" s="39">
        <v>50000</v>
      </c>
      <c r="G173" s="286">
        <f t="shared" si="13"/>
        <v>50000</v>
      </c>
      <c r="H173" s="287"/>
      <c r="I173" s="70"/>
      <c r="J173" s="70"/>
      <c r="K173" s="58"/>
      <c r="L173"/>
      <c r="M173"/>
      <c r="N173"/>
    </row>
    <row r="174" spans="1:14" s="38" customFormat="1" ht="46.5" customHeight="1" x14ac:dyDescent="0.25">
      <c r="A174" s="195"/>
      <c r="B174" s="377"/>
      <c r="C174" s="379"/>
      <c r="D174" s="235" t="s">
        <v>205</v>
      </c>
      <c r="E174" s="68">
        <v>300000</v>
      </c>
      <c r="F174" s="39"/>
      <c r="G174" s="286">
        <f t="shared" ref="G174:G202" si="14">F174+E174</f>
        <v>300000</v>
      </c>
      <c r="H174" s="287"/>
      <c r="I174" s="70"/>
      <c r="J174" s="70"/>
      <c r="K174" s="58"/>
      <c r="L174"/>
      <c r="M174"/>
      <c r="N174"/>
    </row>
    <row r="175" spans="1:14" s="38" customFormat="1" ht="32.25" customHeight="1" x14ac:dyDescent="0.25">
      <c r="A175" s="195"/>
      <c r="B175" s="377"/>
      <c r="C175" s="379"/>
      <c r="D175" s="235" t="s">
        <v>206</v>
      </c>
      <c r="E175" s="57"/>
      <c r="F175" s="39">
        <v>100000</v>
      </c>
      <c r="G175" s="286">
        <f t="shared" si="14"/>
        <v>100000</v>
      </c>
      <c r="H175" s="287"/>
      <c r="I175" s="70"/>
      <c r="J175" s="70"/>
      <c r="K175" s="58"/>
      <c r="L175"/>
      <c r="M175"/>
      <c r="N175"/>
    </row>
    <row r="176" spans="1:14" s="38" customFormat="1" ht="32.25" customHeight="1" x14ac:dyDescent="0.25">
      <c r="A176" s="195"/>
      <c r="B176" s="377"/>
      <c r="C176" s="379"/>
      <c r="D176" s="235" t="s">
        <v>207</v>
      </c>
      <c r="E176" s="57"/>
      <c r="F176" s="39">
        <v>180000</v>
      </c>
      <c r="G176" s="286">
        <f t="shared" si="14"/>
        <v>180000</v>
      </c>
      <c r="H176" s="287"/>
      <c r="I176" s="70"/>
      <c r="J176" s="70"/>
      <c r="K176" s="58"/>
      <c r="L176"/>
      <c r="M176"/>
      <c r="N176"/>
    </row>
    <row r="177" spans="1:14" s="38" customFormat="1" ht="63" x14ac:dyDescent="0.25">
      <c r="A177" s="195"/>
      <c r="B177" s="377"/>
      <c r="C177" s="379"/>
      <c r="D177" s="235" t="s">
        <v>208</v>
      </c>
      <c r="E177" s="57"/>
      <c r="F177" s="39">
        <v>40000</v>
      </c>
      <c r="G177" s="286">
        <f t="shared" si="14"/>
        <v>40000</v>
      </c>
      <c r="H177" s="287"/>
      <c r="I177" s="70"/>
      <c r="J177" s="70"/>
      <c r="K177" s="58"/>
      <c r="L177"/>
      <c r="M177"/>
      <c r="N177"/>
    </row>
    <row r="178" spans="1:14" s="38" customFormat="1" ht="32.25" customHeight="1" x14ac:dyDescent="0.25">
      <c r="A178" s="195"/>
      <c r="B178" s="377"/>
      <c r="C178" s="379"/>
      <c r="D178" s="235" t="s">
        <v>209</v>
      </c>
      <c r="E178" s="68">
        <v>10000</v>
      </c>
      <c r="F178" s="39"/>
      <c r="G178" s="286">
        <f t="shared" si="14"/>
        <v>10000</v>
      </c>
      <c r="H178" s="287"/>
      <c r="I178" s="70"/>
      <c r="J178" s="70"/>
      <c r="K178" s="58"/>
      <c r="L178"/>
      <c r="M178"/>
      <c r="N178"/>
    </row>
    <row r="179" spans="1:14" s="38" customFormat="1" ht="32.25" customHeight="1" x14ac:dyDescent="0.25">
      <c r="A179" s="195"/>
      <c r="B179" s="377"/>
      <c r="C179" s="379"/>
      <c r="D179" s="235" t="s">
        <v>481</v>
      </c>
      <c r="E179" s="57"/>
      <c r="F179" s="39">
        <v>120000</v>
      </c>
      <c r="G179" s="286">
        <f t="shared" si="14"/>
        <v>120000</v>
      </c>
      <c r="H179" s="287"/>
      <c r="I179" s="70"/>
      <c r="J179" s="70"/>
      <c r="K179" s="58"/>
      <c r="L179"/>
      <c r="M179"/>
      <c r="N179"/>
    </row>
    <row r="180" spans="1:14" s="38" customFormat="1" ht="32.25" customHeight="1" x14ac:dyDescent="0.25">
      <c r="A180" s="195"/>
      <c r="B180" s="377"/>
      <c r="C180" s="379"/>
      <c r="D180" s="66" t="s">
        <v>210</v>
      </c>
      <c r="E180" s="57">
        <v>0</v>
      </c>
      <c r="F180" s="68">
        <v>0</v>
      </c>
      <c r="G180" s="347">
        <f t="shared" si="14"/>
        <v>0</v>
      </c>
      <c r="H180" s="287"/>
      <c r="I180" s="70"/>
      <c r="J180" s="70">
        <v>1000</v>
      </c>
      <c r="K180" s="58" t="s">
        <v>511</v>
      </c>
      <c r="L180"/>
      <c r="M180"/>
      <c r="N180"/>
    </row>
    <row r="181" spans="1:14" s="38" customFormat="1" ht="32.25" customHeight="1" x14ac:dyDescent="0.25">
      <c r="A181" s="195"/>
      <c r="B181" s="377"/>
      <c r="C181" s="379"/>
      <c r="D181" s="235" t="s">
        <v>211</v>
      </c>
      <c r="E181" s="57"/>
      <c r="F181" s="39">
        <v>15000</v>
      </c>
      <c r="G181" s="286">
        <f t="shared" si="14"/>
        <v>15000</v>
      </c>
      <c r="H181" s="287"/>
      <c r="I181" s="70"/>
      <c r="J181" s="70"/>
      <c r="K181" s="58"/>
      <c r="L181"/>
      <c r="M181"/>
      <c r="N181"/>
    </row>
    <row r="182" spans="1:14" s="38" customFormat="1" ht="32.25" customHeight="1" x14ac:dyDescent="0.25">
      <c r="A182" s="195"/>
      <c r="B182" s="377"/>
      <c r="C182" s="379"/>
      <c r="D182" s="66" t="s">
        <v>212</v>
      </c>
      <c r="E182" s="68">
        <v>0</v>
      </c>
      <c r="F182" s="68">
        <v>0</v>
      </c>
      <c r="G182" s="347">
        <f t="shared" si="14"/>
        <v>0</v>
      </c>
      <c r="H182" s="287"/>
      <c r="I182" s="70"/>
      <c r="J182" s="70">
        <v>5000</v>
      </c>
      <c r="K182" s="58" t="s">
        <v>511</v>
      </c>
      <c r="L182"/>
      <c r="M182"/>
      <c r="N182"/>
    </row>
    <row r="183" spans="1:14" s="38" customFormat="1" ht="32.25" customHeight="1" x14ac:dyDescent="0.25">
      <c r="A183" s="195"/>
      <c r="B183" s="377"/>
      <c r="C183" s="379"/>
      <c r="D183" s="66" t="s">
        <v>213</v>
      </c>
      <c r="E183" s="68">
        <v>0</v>
      </c>
      <c r="F183" s="68">
        <v>0</v>
      </c>
      <c r="G183" s="347">
        <f t="shared" si="14"/>
        <v>0</v>
      </c>
      <c r="H183" s="287"/>
      <c r="I183" s="70"/>
      <c r="J183" s="70">
        <v>3000</v>
      </c>
      <c r="K183" s="58" t="s">
        <v>511</v>
      </c>
      <c r="L183"/>
      <c r="M183"/>
      <c r="N183"/>
    </row>
    <row r="184" spans="1:14" s="38" customFormat="1" ht="32.25" customHeight="1" x14ac:dyDescent="0.25">
      <c r="A184" s="195"/>
      <c r="B184" s="377"/>
      <c r="C184" s="379"/>
      <c r="D184" s="66" t="s">
        <v>214</v>
      </c>
      <c r="E184" s="68">
        <v>0</v>
      </c>
      <c r="F184" s="68">
        <v>0</v>
      </c>
      <c r="G184" s="347">
        <f t="shared" si="14"/>
        <v>0</v>
      </c>
      <c r="H184" s="287"/>
      <c r="I184" s="70"/>
      <c r="J184" s="70">
        <v>2000</v>
      </c>
      <c r="K184" s="58" t="s">
        <v>511</v>
      </c>
      <c r="L184"/>
      <c r="M184"/>
      <c r="N184"/>
    </row>
    <row r="185" spans="1:14" s="38" customFormat="1" ht="32.25" customHeight="1" x14ac:dyDescent="0.25">
      <c r="A185" s="195"/>
      <c r="B185" s="377"/>
      <c r="C185" s="379"/>
      <c r="D185" s="66" t="s">
        <v>215</v>
      </c>
      <c r="E185" s="68">
        <v>0</v>
      </c>
      <c r="F185" s="68">
        <v>0</v>
      </c>
      <c r="G185" s="347">
        <f t="shared" si="14"/>
        <v>0</v>
      </c>
      <c r="H185" s="287"/>
      <c r="I185" s="70"/>
      <c r="J185" s="70">
        <v>3000</v>
      </c>
      <c r="K185" s="58" t="s">
        <v>511</v>
      </c>
      <c r="L185"/>
      <c r="M185"/>
      <c r="N185"/>
    </row>
    <row r="186" spans="1:14" s="38" customFormat="1" ht="32.25" customHeight="1" x14ac:dyDescent="0.25">
      <c r="A186" s="195"/>
      <c r="B186" s="377"/>
      <c r="C186" s="379"/>
      <c r="D186" s="235" t="s">
        <v>216</v>
      </c>
      <c r="E186" s="68">
        <v>8000</v>
      </c>
      <c r="F186" s="39"/>
      <c r="G186" s="286">
        <f t="shared" si="14"/>
        <v>8000</v>
      </c>
      <c r="H186" s="287"/>
      <c r="I186" s="70"/>
      <c r="J186" s="70"/>
      <c r="K186" s="58"/>
      <c r="L186"/>
      <c r="M186"/>
      <c r="N186"/>
    </row>
    <row r="187" spans="1:14" s="38" customFormat="1" ht="32.25" customHeight="1" x14ac:dyDescent="0.25">
      <c r="A187" s="195"/>
      <c r="B187" s="377"/>
      <c r="C187" s="379"/>
      <c r="D187" s="235" t="s">
        <v>217</v>
      </c>
      <c r="E187" s="68">
        <v>4000</v>
      </c>
      <c r="F187" s="39"/>
      <c r="G187" s="286">
        <f t="shared" si="14"/>
        <v>4000</v>
      </c>
      <c r="H187" s="287"/>
      <c r="I187" s="70"/>
      <c r="J187" s="70"/>
      <c r="K187" s="58"/>
      <c r="L187"/>
      <c r="M187"/>
      <c r="N187"/>
    </row>
    <row r="188" spans="1:14" s="38" customFormat="1" ht="32.25" customHeight="1" x14ac:dyDescent="0.25">
      <c r="A188" s="195"/>
      <c r="B188" s="377"/>
      <c r="C188" s="379"/>
      <c r="D188" s="235" t="s">
        <v>218</v>
      </c>
      <c r="E188" s="57"/>
      <c r="F188" s="39">
        <v>5000</v>
      </c>
      <c r="G188" s="286">
        <f t="shared" si="14"/>
        <v>5000</v>
      </c>
      <c r="H188" s="287"/>
      <c r="I188" s="70"/>
      <c r="J188" s="70"/>
      <c r="K188" s="58"/>
      <c r="L188"/>
      <c r="M188"/>
      <c r="N188"/>
    </row>
    <row r="189" spans="1:14" s="38" customFormat="1" ht="47.25" x14ac:dyDescent="0.25">
      <c r="A189" s="195"/>
      <c r="B189" s="377"/>
      <c r="C189" s="379"/>
      <c r="D189" s="235" t="s">
        <v>219</v>
      </c>
      <c r="E189" s="57"/>
      <c r="F189" s="39">
        <v>6000</v>
      </c>
      <c r="G189" s="286">
        <f t="shared" si="14"/>
        <v>6000</v>
      </c>
      <c r="H189" s="287"/>
      <c r="I189" s="70"/>
      <c r="J189" s="70"/>
      <c r="K189" s="58"/>
      <c r="L189"/>
      <c r="M189"/>
      <c r="N189"/>
    </row>
    <row r="190" spans="1:14" s="38" customFormat="1" ht="32.25" customHeight="1" x14ac:dyDescent="0.25">
      <c r="A190" s="195"/>
      <c r="B190" s="377"/>
      <c r="C190" s="379"/>
      <c r="D190" s="235" t="s">
        <v>220</v>
      </c>
      <c r="E190" s="57"/>
      <c r="F190" s="39">
        <v>18000</v>
      </c>
      <c r="G190" s="286">
        <f t="shared" si="14"/>
        <v>18000</v>
      </c>
      <c r="H190" s="287"/>
      <c r="I190" s="70"/>
      <c r="J190" s="70"/>
      <c r="K190" s="58"/>
      <c r="L190"/>
      <c r="M190"/>
      <c r="N190"/>
    </row>
    <row r="191" spans="1:14" s="38" customFormat="1" ht="32.25" customHeight="1" x14ac:dyDescent="0.25">
      <c r="A191" s="195"/>
      <c r="B191" s="377"/>
      <c r="C191" s="379"/>
      <c r="D191" s="235" t="s">
        <v>221</v>
      </c>
      <c r="E191" s="68">
        <v>55000</v>
      </c>
      <c r="F191" s="39"/>
      <c r="G191" s="286">
        <f t="shared" si="14"/>
        <v>55000</v>
      </c>
      <c r="H191" s="287"/>
      <c r="I191" s="70"/>
      <c r="J191" s="70"/>
      <c r="K191" s="58"/>
      <c r="L191"/>
      <c r="M191"/>
      <c r="N191"/>
    </row>
    <row r="192" spans="1:14" s="38" customFormat="1" ht="32.25" customHeight="1" x14ac:dyDescent="0.25">
      <c r="A192" s="195"/>
      <c r="B192" s="377"/>
      <c r="C192" s="379"/>
      <c r="D192" s="235" t="s">
        <v>222</v>
      </c>
      <c r="E192" s="57"/>
      <c r="F192" s="39">
        <v>40000</v>
      </c>
      <c r="G192" s="286">
        <f t="shared" si="14"/>
        <v>40000</v>
      </c>
      <c r="H192" s="287"/>
      <c r="I192" s="70"/>
      <c r="J192" s="70"/>
      <c r="K192" s="58"/>
      <c r="L192"/>
      <c r="M192"/>
      <c r="N192"/>
    </row>
    <row r="193" spans="1:14" s="38" customFormat="1" ht="32.25" customHeight="1" x14ac:dyDescent="0.25">
      <c r="A193" s="195"/>
      <c r="B193" s="377"/>
      <c r="C193" s="379"/>
      <c r="D193" s="235" t="s">
        <v>223</v>
      </c>
      <c r="E193" s="68">
        <v>10000</v>
      </c>
      <c r="F193" s="39"/>
      <c r="G193" s="286">
        <f t="shared" si="14"/>
        <v>10000</v>
      </c>
      <c r="H193" s="287"/>
      <c r="I193" s="70"/>
      <c r="J193" s="70"/>
      <c r="K193" s="58"/>
      <c r="L193"/>
      <c r="M193"/>
      <c r="N193"/>
    </row>
    <row r="194" spans="1:14" s="38" customFormat="1" ht="32.25" customHeight="1" x14ac:dyDescent="0.25">
      <c r="A194" s="195"/>
      <c r="B194" s="377"/>
      <c r="C194" s="379"/>
      <c r="D194" s="235" t="s">
        <v>482</v>
      </c>
      <c r="E194" s="68">
        <v>50000</v>
      </c>
      <c r="F194" s="39"/>
      <c r="G194" s="286">
        <f t="shared" si="14"/>
        <v>50000</v>
      </c>
      <c r="H194" s="287"/>
      <c r="I194" s="70"/>
      <c r="J194" s="70"/>
      <c r="K194" s="58"/>
      <c r="L194"/>
      <c r="M194"/>
      <c r="N194"/>
    </row>
    <row r="195" spans="1:14" s="38" customFormat="1" ht="32.25" customHeight="1" x14ac:dyDescent="0.25">
      <c r="A195" s="195"/>
      <c r="B195" s="377"/>
      <c r="C195" s="379"/>
      <c r="D195" s="235" t="s">
        <v>224</v>
      </c>
      <c r="E195" s="68">
        <v>12000</v>
      </c>
      <c r="F195" s="39"/>
      <c r="G195" s="286">
        <f t="shared" si="14"/>
        <v>12000</v>
      </c>
      <c r="H195" s="287"/>
      <c r="I195" s="70"/>
      <c r="J195" s="70"/>
      <c r="K195" s="58"/>
      <c r="L195"/>
      <c r="M195"/>
      <c r="N195"/>
    </row>
    <row r="196" spans="1:14" s="38" customFormat="1" ht="32.25" customHeight="1" x14ac:dyDescent="0.25">
      <c r="A196" s="195"/>
      <c r="B196" s="377"/>
      <c r="C196" s="379"/>
      <c r="D196" s="235" t="s">
        <v>225</v>
      </c>
      <c r="E196" s="57"/>
      <c r="F196" s="39">
        <v>9000</v>
      </c>
      <c r="G196" s="286">
        <f t="shared" si="14"/>
        <v>9000</v>
      </c>
      <c r="H196" s="287"/>
      <c r="I196" s="70"/>
      <c r="J196" s="70"/>
      <c r="K196" s="58"/>
      <c r="L196"/>
      <c r="M196"/>
      <c r="N196"/>
    </row>
    <row r="197" spans="1:14" s="38" customFormat="1" ht="32.25" customHeight="1" x14ac:dyDescent="0.25">
      <c r="A197" s="195"/>
      <c r="B197" s="377"/>
      <c r="C197" s="379"/>
      <c r="D197" s="235" t="s">
        <v>226</v>
      </c>
      <c r="E197" s="57"/>
      <c r="F197" s="39">
        <v>9000</v>
      </c>
      <c r="G197" s="286">
        <f t="shared" si="14"/>
        <v>9000</v>
      </c>
      <c r="H197" s="287"/>
      <c r="I197" s="70"/>
      <c r="J197" s="70"/>
      <c r="K197" s="58"/>
      <c r="L197"/>
      <c r="M197"/>
      <c r="N197"/>
    </row>
    <row r="198" spans="1:14" s="38" customFormat="1" ht="32.25" customHeight="1" x14ac:dyDescent="0.25">
      <c r="A198" s="195"/>
      <c r="B198" s="377"/>
      <c r="C198" s="379"/>
      <c r="D198" s="235" t="s">
        <v>227</v>
      </c>
      <c r="E198" s="57"/>
      <c r="F198" s="39">
        <v>12000</v>
      </c>
      <c r="G198" s="286">
        <f t="shared" si="14"/>
        <v>12000</v>
      </c>
      <c r="H198" s="287"/>
      <c r="I198" s="70"/>
      <c r="J198" s="70"/>
      <c r="K198" s="58"/>
      <c r="L198"/>
      <c r="M198"/>
      <c r="N198"/>
    </row>
    <row r="199" spans="1:14" s="38" customFormat="1" ht="32.25" customHeight="1" x14ac:dyDescent="0.25">
      <c r="A199" s="195"/>
      <c r="B199" s="377"/>
      <c r="C199" s="379"/>
      <c r="D199" s="235" t="s">
        <v>228</v>
      </c>
      <c r="E199" s="57"/>
      <c r="F199" s="39">
        <v>5000</v>
      </c>
      <c r="G199" s="286">
        <f t="shared" si="14"/>
        <v>5000</v>
      </c>
      <c r="H199" s="287"/>
      <c r="I199" s="70"/>
      <c r="J199" s="70"/>
      <c r="K199" s="58"/>
      <c r="L199"/>
      <c r="M199"/>
      <c r="N199"/>
    </row>
    <row r="200" spans="1:14" s="38" customFormat="1" ht="32.25" customHeight="1" x14ac:dyDescent="0.25">
      <c r="A200" s="195"/>
      <c r="B200" s="377"/>
      <c r="C200" s="379"/>
      <c r="D200" s="235" t="s">
        <v>229</v>
      </c>
      <c r="E200" s="57"/>
      <c r="F200" s="39">
        <v>4000</v>
      </c>
      <c r="G200" s="286">
        <f t="shared" si="14"/>
        <v>4000</v>
      </c>
      <c r="H200" s="287"/>
      <c r="I200" s="70"/>
      <c r="J200" s="70"/>
      <c r="K200" s="58"/>
      <c r="L200"/>
      <c r="M200"/>
      <c r="N200"/>
    </row>
    <row r="201" spans="1:14" s="38" customFormat="1" ht="32.25" customHeight="1" x14ac:dyDescent="0.25">
      <c r="A201" s="195"/>
      <c r="B201" s="377"/>
      <c r="C201" s="379"/>
      <c r="D201" s="235" t="s">
        <v>230</v>
      </c>
      <c r="E201" s="57"/>
      <c r="F201" s="39">
        <v>52000</v>
      </c>
      <c r="G201" s="286">
        <f t="shared" si="14"/>
        <v>52000</v>
      </c>
      <c r="H201" s="287"/>
      <c r="I201" s="70"/>
      <c r="J201" s="70"/>
      <c r="K201" s="58"/>
      <c r="L201"/>
      <c r="M201"/>
      <c r="N201"/>
    </row>
    <row r="202" spans="1:14" s="38" customFormat="1" ht="32.25" customHeight="1" x14ac:dyDescent="0.25">
      <c r="A202" s="195"/>
      <c r="B202" s="377"/>
      <c r="C202" s="379"/>
      <c r="D202" s="235" t="s">
        <v>231</v>
      </c>
      <c r="E202" s="57"/>
      <c r="F202" s="39">
        <v>5000</v>
      </c>
      <c r="G202" s="286">
        <f t="shared" si="14"/>
        <v>5000</v>
      </c>
      <c r="H202" s="287"/>
      <c r="I202" s="70"/>
      <c r="J202" s="70"/>
      <c r="K202" s="58"/>
      <c r="L202"/>
      <c r="M202"/>
      <c r="N202"/>
    </row>
    <row r="203" spans="1:14" s="38" customFormat="1" ht="32.25" customHeight="1" x14ac:dyDescent="0.25">
      <c r="A203" s="195"/>
      <c r="B203" s="377"/>
      <c r="C203" s="379"/>
      <c r="D203" s="235" t="s">
        <v>232</v>
      </c>
      <c r="E203" s="57"/>
      <c r="F203" s="39">
        <v>100000</v>
      </c>
      <c r="G203" s="286">
        <f t="shared" ref="G203:G214" si="15">F203+E203</f>
        <v>100000</v>
      </c>
      <c r="H203" s="287"/>
      <c r="I203" s="70"/>
      <c r="J203" s="70"/>
      <c r="K203" s="58"/>
      <c r="L203"/>
      <c r="M203"/>
      <c r="N203"/>
    </row>
    <row r="204" spans="1:14" s="38" customFormat="1" ht="32.25" customHeight="1" x14ac:dyDescent="0.25">
      <c r="A204" s="195"/>
      <c r="B204" s="377"/>
      <c r="C204" s="379"/>
      <c r="D204" s="235" t="s">
        <v>233</v>
      </c>
      <c r="E204" s="57"/>
      <c r="F204" s="39">
        <v>5000</v>
      </c>
      <c r="G204" s="286">
        <f t="shared" si="15"/>
        <v>5000</v>
      </c>
      <c r="H204" s="287"/>
      <c r="I204" s="70"/>
      <c r="J204" s="70"/>
      <c r="K204" s="58"/>
      <c r="L204"/>
      <c r="M204"/>
      <c r="N204"/>
    </row>
    <row r="205" spans="1:14" s="38" customFormat="1" ht="32.25" customHeight="1" x14ac:dyDescent="0.25">
      <c r="A205" s="195"/>
      <c r="B205" s="377"/>
      <c r="C205" s="379"/>
      <c r="D205" s="235" t="s">
        <v>234</v>
      </c>
      <c r="E205" s="57"/>
      <c r="F205" s="39">
        <v>100000</v>
      </c>
      <c r="G205" s="286">
        <f t="shared" si="15"/>
        <v>100000</v>
      </c>
      <c r="H205" s="287"/>
      <c r="I205" s="70"/>
      <c r="J205" s="70"/>
      <c r="K205" s="58"/>
      <c r="L205"/>
      <c r="M205"/>
      <c r="N205"/>
    </row>
    <row r="206" spans="1:14" s="38" customFormat="1" ht="32.25" customHeight="1" x14ac:dyDescent="0.25">
      <c r="A206" s="195"/>
      <c r="B206" s="377"/>
      <c r="C206" s="379"/>
      <c r="D206" s="235" t="s">
        <v>235</v>
      </c>
      <c r="E206" s="57"/>
      <c r="F206" s="39">
        <v>45000</v>
      </c>
      <c r="G206" s="286">
        <f t="shared" si="15"/>
        <v>45000</v>
      </c>
      <c r="H206" s="287"/>
      <c r="I206" s="70"/>
      <c r="J206" s="70"/>
      <c r="K206" s="58"/>
      <c r="L206"/>
      <c r="M206"/>
      <c r="N206"/>
    </row>
    <row r="207" spans="1:14" s="38" customFormat="1" ht="32.25" customHeight="1" x14ac:dyDescent="0.25">
      <c r="A207" s="195"/>
      <c r="B207" s="377"/>
      <c r="C207" s="379"/>
      <c r="D207" s="235" t="s">
        <v>236</v>
      </c>
      <c r="E207" s="57"/>
      <c r="F207" s="39">
        <v>15000</v>
      </c>
      <c r="G207" s="286">
        <f t="shared" si="15"/>
        <v>15000</v>
      </c>
      <c r="H207" s="287"/>
      <c r="I207" s="70"/>
      <c r="J207" s="70"/>
      <c r="K207" s="58"/>
      <c r="L207"/>
      <c r="M207"/>
      <c r="N207"/>
    </row>
    <row r="208" spans="1:14" s="38" customFormat="1" ht="32.25" customHeight="1" x14ac:dyDescent="0.25">
      <c r="A208" s="195"/>
      <c r="B208" s="377"/>
      <c r="C208" s="379"/>
      <c r="D208" s="66" t="s">
        <v>237</v>
      </c>
      <c r="E208" s="68">
        <v>0</v>
      </c>
      <c r="F208" s="68">
        <v>0</v>
      </c>
      <c r="G208" s="347">
        <f t="shared" si="15"/>
        <v>0</v>
      </c>
      <c r="H208" s="287"/>
      <c r="I208" s="70"/>
      <c r="J208" s="70">
        <v>2000</v>
      </c>
      <c r="K208" s="58" t="s">
        <v>511</v>
      </c>
      <c r="L208"/>
      <c r="M208"/>
      <c r="N208"/>
    </row>
    <row r="209" spans="1:14" s="38" customFormat="1" ht="32.25" customHeight="1" x14ac:dyDescent="0.25">
      <c r="A209" s="195"/>
      <c r="B209" s="377"/>
      <c r="C209" s="379"/>
      <c r="D209" s="66" t="s">
        <v>238</v>
      </c>
      <c r="E209" s="68">
        <v>0</v>
      </c>
      <c r="F209" s="68">
        <v>0</v>
      </c>
      <c r="G209" s="347">
        <f t="shared" si="15"/>
        <v>0</v>
      </c>
      <c r="H209" s="287"/>
      <c r="I209" s="70"/>
      <c r="J209" s="70">
        <v>1000</v>
      </c>
      <c r="K209" s="58" t="s">
        <v>511</v>
      </c>
      <c r="L209"/>
      <c r="M209"/>
      <c r="N209"/>
    </row>
    <row r="210" spans="1:14" s="38" customFormat="1" ht="32.25" customHeight="1" x14ac:dyDescent="0.25">
      <c r="A210" s="195"/>
      <c r="B210" s="377"/>
      <c r="C210" s="379"/>
      <c r="D210" s="66" t="s">
        <v>239</v>
      </c>
      <c r="E210" s="68">
        <v>0</v>
      </c>
      <c r="F210" s="68">
        <v>0</v>
      </c>
      <c r="G210" s="347">
        <f t="shared" si="15"/>
        <v>0</v>
      </c>
      <c r="H210" s="287"/>
      <c r="I210" s="70"/>
      <c r="J210" s="70">
        <v>2000</v>
      </c>
      <c r="K210" s="58" t="s">
        <v>511</v>
      </c>
      <c r="L210"/>
      <c r="M210"/>
      <c r="N210"/>
    </row>
    <row r="211" spans="1:14" s="38" customFormat="1" ht="32.25" customHeight="1" x14ac:dyDescent="0.25">
      <c r="A211" s="195"/>
      <c r="B211" s="377"/>
      <c r="C211" s="379"/>
      <c r="D211" s="235" t="s">
        <v>240</v>
      </c>
      <c r="E211" s="57"/>
      <c r="F211" s="39">
        <v>6000</v>
      </c>
      <c r="G211" s="286">
        <f t="shared" si="15"/>
        <v>6000</v>
      </c>
      <c r="H211" s="287"/>
      <c r="I211" s="70"/>
      <c r="J211" s="70"/>
      <c r="K211" s="58"/>
      <c r="L211"/>
      <c r="M211"/>
      <c r="N211"/>
    </row>
    <row r="212" spans="1:14" s="38" customFormat="1" ht="32.25" customHeight="1" x14ac:dyDescent="0.25">
      <c r="A212" s="195"/>
      <c r="B212" s="377"/>
      <c r="C212" s="379"/>
      <c r="D212" s="235" t="s">
        <v>241</v>
      </c>
      <c r="E212" s="57"/>
      <c r="F212" s="39">
        <v>150000</v>
      </c>
      <c r="G212" s="286">
        <f t="shared" si="15"/>
        <v>150000</v>
      </c>
      <c r="H212" s="287"/>
      <c r="I212" s="70"/>
      <c r="J212" s="70"/>
      <c r="K212" s="58"/>
      <c r="L212"/>
      <c r="M212"/>
      <c r="N212"/>
    </row>
    <row r="213" spans="1:14" s="38" customFormat="1" ht="32.25" customHeight="1" x14ac:dyDescent="0.25">
      <c r="A213" s="195"/>
      <c r="B213" s="377"/>
      <c r="C213" s="379"/>
      <c r="D213" s="235" t="s">
        <v>242</v>
      </c>
      <c r="E213" s="68">
        <v>50000</v>
      </c>
      <c r="F213" s="39"/>
      <c r="G213" s="286">
        <f t="shared" si="15"/>
        <v>50000</v>
      </c>
      <c r="H213" s="287"/>
      <c r="I213" s="70"/>
      <c r="J213" s="70"/>
      <c r="K213" s="58"/>
      <c r="L213"/>
      <c r="M213"/>
      <c r="N213"/>
    </row>
    <row r="214" spans="1:14" s="38" customFormat="1" ht="63" x14ac:dyDescent="0.25">
      <c r="A214" s="195"/>
      <c r="B214" s="377"/>
      <c r="C214" s="379"/>
      <c r="D214" s="235" t="s">
        <v>243</v>
      </c>
      <c r="E214" s="57"/>
      <c r="F214" s="39">
        <v>15000</v>
      </c>
      <c r="G214" s="286">
        <f t="shared" si="15"/>
        <v>15000</v>
      </c>
      <c r="H214" s="287"/>
      <c r="I214" s="70"/>
      <c r="J214" s="70"/>
      <c r="K214" s="58"/>
      <c r="L214"/>
      <c r="M214"/>
      <c r="N214"/>
    </row>
    <row r="215" spans="1:14" s="38" customFormat="1" ht="32.25" customHeight="1" x14ac:dyDescent="0.25">
      <c r="A215" s="195"/>
      <c r="B215" s="377"/>
      <c r="C215" s="379"/>
      <c r="D215" s="235" t="s">
        <v>244</v>
      </c>
      <c r="E215" s="68">
        <v>40000</v>
      </c>
      <c r="F215" s="39"/>
      <c r="G215" s="286">
        <f t="shared" ref="G215:G235" si="16">F215+E215</f>
        <v>40000</v>
      </c>
      <c r="H215" s="287"/>
      <c r="I215" s="70"/>
      <c r="J215" s="70"/>
      <c r="K215" s="58"/>
      <c r="L215"/>
      <c r="M215"/>
      <c r="N215"/>
    </row>
    <row r="216" spans="1:14" s="38" customFormat="1" ht="32.25" customHeight="1" x14ac:dyDescent="0.25">
      <c r="A216" s="195"/>
      <c r="B216" s="377"/>
      <c r="C216" s="379"/>
      <c r="D216" s="235" t="s">
        <v>245</v>
      </c>
      <c r="E216" s="68">
        <v>20000</v>
      </c>
      <c r="F216" s="39"/>
      <c r="G216" s="286">
        <f t="shared" si="16"/>
        <v>20000</v>
      </c>
      <c r="H216" s="287"/>
      <c r="I216" s="70"/>
      <c r="J216" s="70"/>
      <c r="K216" s="58"/>
      <c r="L216"/>
      <c r="M216"/>
      <c r="N216"/>
    </row>
    <row r="217" spans="1:14" s="38" customFormat="1" ht="32.25" customHeight="1" thickBot="1" x14ac:dyDescent="0.3">
      <c r="A217" s="195"/>
      <c r="B217" s="377"/>
      <c r="C217" s="379"/>
      <c r="D217" s="66" t="s">
        <v>246</v>
      </c>
      <c r="E217" s="68">
        <v>0</v>
      </c>
      <c r="F217" s="68">
        <v>0</v>
      </c>
      <c r="G217" s="347">
        <f t="shared" si="16"/>
        <v>0</v>
      </c>
      <c r="H217" s="287"/>
      <c r="I217" s="70"/>
      <c r="J217" s="70">
        <v>1000</v>
      </c>
      <c r="K217" s="58" t="s">
        <v>511</v>
      </c>
      <c r="L217"/>
      <c r="M217"/>
      <c r="N217"/>
    </row>
    <row r="218" spans="1:14" s="38" customFormat="1" ht="32.25" customHeight="1" x14ac:dyDescent="0.25">
      <c r="A218" s="195"/>
      <c r="B218" s="345"/>
      <c r="C218" s="379"/>
      <c r="D218" s="351" t="s">
        <v>483</v>
      </c>
      <c r="E218" s="349">
        <v>1850000</v>
      </c>
      <c r="F218" s="68"/>
      <c r="G218" s="286">
        <f t="shared" si="16"/>
        <v>1850000</v>
      </c>
      <c r="H218" s="287"/>
      <c r="I218" s="70"/>
      <c r="J218" s="70"/>
      <c r="K218" s="346" t="s">
        <v>499</v>
      </c>
      <c r="L218"/>
      <c r="M218"/>
      <c r="N218"/>
    </row>
    <row r="219" spans="1:14" s="38" customFormat="1" ht="32.25" customHeight="1" x14ac:dyDescent="0.25">
      <c r="A219" s="195"/>
      <c r="B219" s="345"/>
      <c r="C219" s="379"/>
      <c r="D219" s="66" t="s">
        <v>484</v>
      </c>
      <c r="E219" s="66"/>
      <c r="F219" s="68">
        <v>74400</v>
      </c>
      <c r="G219" s="286">
        <f t="shared" si="16"/>
        <v>74400</v>
      </c>
      <c r="H219" s="287"/>
      <c r="I219" s="70"/>
      <c r="J219" s="70"/>
      <c r="K219" s="346" t="s">
        <v>499</v>
      </c>
      <c r="L219"/>
      <c r="M219"/>
      <c r="N219"/>
    </row>
    <row r="220" spans="1:14" s="38" customFormat="1" ht="32.25" customHeight="1" x14ac:dyDescent="0.25">
      <c r="A220" s="195"/>
      <c r="B220" s="345"/>
      <c r="C220" s="379"/>
      <c r="D220" s="66" t="s">
        <v>485</v>
      </c>
      <c r="E220" s="35">
        <v>120000</v>
      </c>
      <c r="F220" s="67"/>
      <c r="G220" s="286">
        <f t="shared" si="16"/>
        <v>120000</v>
      </c>
      <c r="H220" s="287"/>
      <c r="I220" s="70"/>
      <c r="J220" s="70"/>
      <c r="K220" s="346" t="s">
        <v>499</v>
      </c>
      <c r="L220"/>
      <c r="M220"/>
      <c r="N220"/>
    </row>
    <row r="221" spans="1:14" s="38" customFormat="1" ht="32.25" customHeight="1" x14ac:dyDescent="0.25">
      <c r="A221" s="195"/>
      <c r="B221" s="345"/>
      <c r="C221" s="379"/>
      <c r="D221" s="66" t="s">
        <v>486</v>
      </c>
      <c r="E221" s="68">
        <v>120000</v>
      </c>
      <c r="F221" s="67"/>
      <c r="G221" s="286">
        <f t="shared" si="16"/>
        <v>120000</v>
      </c>
      <c r="H221" s="287"/>
      <c r="I221" s="70"/>
      <c r="J221" s="70"/>
      <c r="K221" s="346" t="s">
        <v>499</v>
      </c>
      <c r="L221"/>
      <c r="M221"/>
      <c r="N221"/>
    </row>
    <row r="222" spans="1:14" s="38" customFormat="1" ht="32.25" customHeight="1" x14ac:dyDescent="0.25">
      <c r="A222" s="195"/>
      <c r="B222" s="345"/>
      <c r="C222" s="379"/>
      <c r="D222" s="66" t="s">
        <v>487</v>
      </c>
      <c r="E222" s="35">
        <v>28000</v>
      </c>
      <c r="F222" s="67"/>
      <c r="G222" s="286">
        <f t="shared" si="16"/>
        <v>28000</v>
      </c>
      <c r="H222" s="287"/>
      <c r="I222" s="70"/>
      <c r="J222" s="70"/>
      <c r="K222" s="346" t="s">
        <v>499</v>
      </c>
      <c r="L222"/>
      <c r="M222"/>
      <c r="N222"/>
    </row>
    <row r="223" spans="1:14" s="38" customFormat="1" ht="32.25" customHeight="1" x14ac:dyDescent="0.25">
      <c r="A223" s="195"/>
      <c r="B223" s="345"/>
      <c r="C223" s="379"/>
      <c r="D223" s="66" t="s">
        <v>488</v>
      </c>
      <c r="E223" s="35">
        <v>15000</v>
      </c>
      <c r="F223" s="67"/>
      <c r="G223" s="286">
        <f t="shared" si="16"/>
        <v>15000</v>
      </c>
      <c r="H223" s="287"/>
      <c r="I223" s="70"/>
      <c r="J223" s="70"/>
      <c r="K223" s="346" t="s">
        <v>499</v>
      </c>
      <c r="L223"/>
      <c r="M223"/>
      <c r="N223"/>
    </row>
    <row r="224" spans="1:14" s="38" customFormat="1" ht="32.25" customHeight="1" x14ac:dyDescent="0.25">
      <c r="A224" s="195"/>
      <c r="B224" s="345"/>
      <c r="C224" s="379"/>
      <c r="D224" s="66" t="s">
        <v>489</v>
      </c>
      <c r="E224" s="35">
        <v>8000</v>
      </c>
      <c r="F224" s="67"/>
      <c r="G224" s="286">
        <f t="shared" si="16"/>
        <v>8000</v>
      </c>
      <c r="H224" s="287"/>
      <c r="I224" s="70"/>
      <c r="J224" s="70"/>
      <c r="K224" s="346" t="s">
        <v>499</v>
      </c>
      <c r="L224"/>
      <c r="M224"/>
      <c r="N224"/>
    </row>
    <row r="225" spans="1:14" s="38" customFormat="1" ht="32.25" customHeight="1" x14ac:dyDescent="0.25">
      <c r="A225" s="195"/>
      <c r="B225" s="345"/>
      <c r="C225" s="379"/>
      <c r="D225" s="66" t="s">
        <v>490</v>
      </c>
      <c r="E225" s="35"/>
      <c r="F225" s="35">
        <v>30000</v>
      </c>
      <c r="G225" s="286">
        <f t="shared" si="16"/>
        <v>30000</v>
      </c>
      <c r="H225" s="287"/>
      <c r="I225" s="70"/>
      <c r="J225" s="70"/>
      <c r="K225" s="346" t="s">
        <v>499</v>
      </c>
      <c r="L225"/>
      <c r="M225"/>
      <c r="N225"/>
    </row>
    <row r="226" spans="1:14" s="38" customFormat="1" ht="32.25" customHeight="1" x14ac:dyDescent="0.25">
      <c r="A226" s="195"/>
      <c r="B226" s="345"/>
      <c r="C226" s="379"/>
      <c r="D226" s="66" t="s">
        <v>491</v>
      </c>
      <c r="E226" s="35"/>
      <c r="F226" s="35">
        <v>3000</v>
      </c>
      <c r="G226" s="286">
        <f t="shared" si="16"/>
        <v>3000</v>
      </c>
      <c r="H226" s="287"/>
      <c r="I226" s="70"/>
      <c r="J226" s="70"/>
      <c r="K226" s="346" t="s">
        <v>499</v>
      </c>
      <c r="L226"/>
      <c r="M226"/>
      <c r="N226"/>
    </row>
    <row r="227" spans="1:14" s="38" customFormat="1" ht="32.25" customHeight="1" x14ac:dyDescent="0.25">
      <c r="A227" s="195"/>
      <c r="B227" s="345"/>
      <c r="C227" s="379"/>
      <c r="D227" s="66" t="s">
        <v>492</v>
      </c>
      <c r="E227" s="35"/>
      <c r="F227" s="35">
        <v>3000</v>
      </c>
      <c r="G227" s="286">
        <f t="shared" si="16"/>
        <v>3000</v>
      </c>
      <c r="H227" s="287"/>
      <c r="I227" s="70"/>
      <c r="J227" s="70"/>
      <c r="K227" s="346" t="s">
        <v>499</v>
      </c>
      <c r="L227"/>
      <c r="M227"/>
      <c r="N227"/>
    </row>
    <row r="228" spans="1:14" s="38" customFormat="1" ht="32.25" customHeight="1" x14ac:dyDescent="0.25">
      <c r="A228" s="195"/>
      <c r="B228" s="345"/>
      <c r="C228" s="379"/>
      <c r="D228" s="66" t="s">
        <v>493</v>
      </c>
      <c r="E228" s="35"/>
      <c r="F228" s="35">
        <v>5000</v>
      </c>
      <c r="G228" s="286">
        <f t="shared" si="16"/>
        <v>5000</v>
      </c>
      <c r="H228" s="287"/>
      <c r="I228" s="70"/>
      <c r="J228" s="70"/>
      <c r="K228" s="346" t="s">
        <v>499</v>
      </c>
      <c r="L228"/>
      <c r="M228"/>
      <c r="N228"/>
    </row>
    <row r="229" spans="1:14" s="38" customFormat="1" ht="32.25" customHeight="1" x14ac:dyDescent="0.25">
      <c r="A229" s="195"/>
      <c r="B229" s="345"/>
      <c r="C229" s="379"/>
      <c r="D229" s="66" t="s">
        <v>494</v>
      </c>
      <c r="E229" s="35"/>
      <c r="F229" s="35">
        <v>20000</v>
      </c>
      <c r="G229" s="286">
        <f t="shared" si="16"/>
        <v>20000</v>
      </c>
      <c r="H229" s="287"/>
      <c r="I229" s="70"/>
      <c r="J229" s="70"/>
      <c r="K229" s="346" t="s">
        <v>499</v>
      </c>
      <c r="L229"/>
      <c r="M229"/>
      <c r="N229"/>
    </row>
    <row r="230" spans="1:14" s="38" customFormat="1" ht="32.25" customHeight="1" x14ac:dyDescent="0.25">
      <c r="A230" s="195"/>
      <c r="B230" s="345"/>
      <c r="C230" s="379"/>
      <c r="D230" s="66" t="s">
        <v>495</v>
      </c>
      <c r="E230" s="35"/>
      <c r="F230" s="35">
        <v>30000</v>
      </c>
      <c r="G230" s="286">
        <f t="shared" si="16"/>
        <v>30000</v>
      </c>
      <c r="H230" s="287"/>
      <c r="I230" s="70"/>
      <c r="J230" s="70"/>
      <c r="K230" s="346" t="s">
        <v>499</v>
      </c>
      <c r="L230"/>
      <c r="M230"/>
      <c r="N230"/>
    </row>
    <row r="231" spans="1:14" s="38" customFormat="1" ht="32.25" customHeight="1" x14ac:dyDescent="0.25">
      <c r="A231" s="195"/>
      <c r="B231" s="345"/>
      <c r="C231" s="380"/>
      <c r="D231" s="66" t="s">
        <v>496</v>
      </c>
      <c r="E231" s="348">
        <v>350000</v>
      </c>
      <c r="F231" s="68"/>
      <c r="G231" s="286">
        <f t="shared" si="16"/>
        <v>350000</v>
      </c>
      <c r="H231" s="287"/>
      <c r="I231" s="70"/>
      <c r="J231" s="70"/>
      <c r="K231" s="346" t="s">
        <v>499</v>
      </c>
      <c r="L231"/>
      <c r="M231"/>
      <c r="N231"/>
    </row>
    <row r="232" spans="1:14" s="38" customFormat="1" ht="32.25" customHeight="1" x14ac:dyDescent="0.25">
      <c r="A232" s="195"/>
      <c r="B232" s="377"/>
      <c r="C232" s="376" t="s">
        <v>49</v>
      </c>
      <c r="D232" s="66" t="s">
        <v>505</v>
      </c>
      <c r="E232" s="348">
        <v>350000</v>
      </c>
      <c r="F232" s="68"/>
      <c r="G232" s="286">
        <f t="shared" si="16"/>
        <v>350000</v>
      </c>
      <c r="H232" s="287"/>
      <c r="I232" s="70"/>
      <c r="J232" s="70"/>
      <c r="K232" s="346" t="s">
        <v>499</v>
      </c>
      <c r="L232"/>
      <c r="M232"/>
      <c r="N232"/>
    </row>
    <row r="233" spans="1:14" s="38" customFormat="1" ht="32.25" customHeight="1" x14ac:dyDescent="0.25">
      <c r="A233" s="195"/>
      <c r="B233" s="377"/>
      <c r="C233" s="376"/>
      <c r="D233" s="235" t="s">
        <v>247</v>
      </c>
      <c r="E233" s="57"/>
      <c r="F233" s="39">
        <v>40000</v>
      </c>
      <c r="G233" s="286">
        <f t="shared" si="16"/>
        <v>40000</v>
      </c>
      <c r="H233" s="287"/>
      <c r="I233" s="70"/>
      <c r="J233" s="70"/>
      <c r="K233" s="58"/>
      <c r="L233"/>
      <c r="M233"/>
      <c r="N233"/>
    </row>
    <row r="234" spans="1:14" s="38" customFormat="1" ht="32.25" customHeight="1" x14ac:dyDescent="0.25">
      <c r="A234" s="195"/>
      <c r="B234" s="377"/>
      <c r="C234" s="376"/>
      <c r="D234" s="235" t="s">
        <v>248</v>
      </c>
      <c r="E234" s="57"/>
      <c r="F234" s="39">
        <v>30000</v>
      </c>
      <c r="G234" s="286">
        <f t="shared" si="16"/>
        <v>30000</v>
      </c>
      <c r="H234" s="287"/>
      <c r="I234" s="70"/>
      <c r="J234" s="70"/>
      <c r="K234" s="58"/>
      <c r="L234"/>
      <c r="M234"/>
      <c r="N234"/>
    </row>
    <row r="235" spans="1:14" s="38" customFormat="1" ht="32.25" customHeight="1" x14ac:dyDescent="0.25">
      <c r="A235" s="195"/>
      <c r="B235" s="377"/>
      <c r="C235" s="376"/>
      <c r="D235" s="235" t="s">
        <v>249</v>
      </c>
      <c r="E235" s="57"/>
      <c r="F235" s="39">
        <v>15000</v>
      </c>
      <c r="G235" s="286">
        <f t="shared" si="16"/>
        <v>15000</v>
      </c>
      <c r="H235" s="287"/>
      <c r="I235" s="70"/>
      <c r="J235" s="70"/>
      <c r="K235" s="58"/>
      <c r="L235"/>
      <c r="M235"/>
      <c r="N235"/>
    </row>
    <row r="236" spans="1:14" s="38" customFormat="1" ht="32.25" customHeight="1" x14ac:dyDescent="0.25">
      <c r="A236" s="195"/>
      <c r="B236" s="377"/>
      <c r="C236" s="376"/>
      <c r="D236" s="235" t="s">
        <v>250</v>
      </c>
      <c r="E236" s="57"/>
      <c r="F236" s="39">
        <v>30000</v>
      </c>
      <c r="G236" s="286">
        <f t="shared" ref="G236:G242" si="17">F236+E236</f>
        <v>30000</v>
      </c>
      <c r="H236" s="287"/>
      <c r="I236" s="70"/>
      <c r="J236" s="70"/>
      <c r="K236" s="58"/>
      <c r="L236"/>
      <c r="M236"/>
      <c r="N236"/>
    </row>
    <row r="237" spans="1:14" s="38" customFormat="1" ht="32.25" customHeight="1" x14ac:dyDescent="0.25">
      <c r="A237" s="195"/>
      <c r="B237" s="377"/>
      <c r="C237" s="376"/>
      <c r="D237" s="235" t="s">
        <v>251</v>
      </c>
      <c r="E237" s="57"/>
      <c r="F237" s="39">
        <v>80000</v>
      </c>
      <c r="G237" s="286">
        <f t="shared" si="17"/>
        <v>80000</v>
      </c>
      <c r="H237" s="287"/>
      <c r="I237" s="70"/>
      <c r="J237" s="70"/>
      <c r="K237" s="58"/>
      <c r="L237"/>
      <c r="M237"/>
      <c r="N237"/>
    </row>
    <row r="238" spans="1:14" s="38" customFormat="1" ht="32.25" customHeight="1" x14ac:dyDescent="0.25">
      <c r="A238" s="195"/>
      <c r="B238" s="377"/>
      <c r="C238" s="376"/>
      <c r="D238" s="235" t="s">
        <v>252</v>
      </c>
      <c r="E238" s="57"/>
      <c r="F238" s="39">
        <v>90000</v>
      </c>
      <c r="G238" s="286">
        <f t="shared" si="17"/>
        <v>90000</v>
      </c>
      <c r="H238" s="287"/>
      <c r="I238" s="70"/>
      <c r="J238" s="70"/>
      <c r="K238" s="58"/>
      <c r="L238"/>
      <c r="M238"/>
      <c r="N238"/>
    </row>
    <row r="239" spans="1:14" s="38" customFormat="1" ht="32.25" customHeight="1" x14ac:dyDescent="0.25">
      <c r="A239" s="195"/>
      <c r="B239" s="377"/>
      <c r="C239" s="376"/>
      <c r="D239" s="235" t="s">
        <v>253</v>
      </c>
      <c r="E239" s="57"/>
      <c r="F239" s="39">
        <v>10000</v>
      </c>
      <c r="G239" s="286">
        <f t="shared" si="17"/>
        <v>10000</v>
      </c>
      <c r="H239" s="287"/>
      <c r="I239" s="70"/>
      <c r="J239" s="70"/>
      <c r="K239" s="58"/>
      <c r="L239"/>
      <c r="M239"/>
      <c r="N239"/>
    </row>
    <row r="240" spans="1:14" s="38" customFormat="1" ht="32.25" customHeight="1" x14ac:dyDescent="0.25">
      <c r="A240" s="195"/>
      <c r="B240" s="377"/>
      <c r="C240" s="376"/>
      <c r="D240" s="235" t="s">
        <v>254</v>
      </c>
      <c r="E240" s="57"/>
      <c r="F240" s="39">
        <v>120000</v>
      </c>
      <c r="G240" s="286">
        <f t="shared" si="17"/>
        <v>120000</v>
      </c>
      <c r="H240" s="287"/>
      <c r="I240" s="70"/>
      <c r="J240" s="70"/>
      <c r="K240" s="58"/>
      <c r="L240"/>
      <c r="M240"/>
      <c r="N240"/>
    </row>
    <row r="241" spans="1:14" s="38" customFormat="1" ht="32.25" customHeight="1" x14ac:dyDescent="0.25">
      <c r="A241" s="195"/>
      <c r="B241" s="377"/>
      <c r="C241" s="376"/>
      <c r="D241" s="235" t="s">
        <v>255</v>
      </c>
      <c r="E241" s="57"/>
      <c r="F241" s="39">
        <v>10000</v>
      </c>
      <c r="G241" s="286">
        <f t="shared" si="17"/>
        <v>10000</v>
      </c>
      <c r="H241" s="287"/>
      <c r="I241" s="70"/>
      <c r="J241" s="70"/>
      <c r="K241" s="58"/>
      <c r="L241"/>
      <c r="M241"/>
      <c r="N241"/>
    </row>
    <row r="242" spans="1:14" s="38" customFormat="1" ht="32.25" customHeight="1" x14ac:dyDescent="0.25">
      <c r="A242" s="195"/>
      <c r="B242" s="377"/>
      <c r="C242" s="376"/>
      <c r="D242" s="235" t="s">
        <v>256</v>
      </c>
      <c r="E242" s="57"/>
      <c r="F242" s="39">
        <v>10000</v>
      </c>
      <c r="G242" s="286">
        <f t="shared" si="17"/>
        <v>10000</v>
      </c>
      <c r="H242" s="287"/>
      <c r="I242" s="70"/>
      <c r="J242" s="70"/>
      <c r="K242" s="58"/>
      <c r="L242"/>
      <c r="M242"/>
      <c r="N242"/>
    </row>
    <row r="243" spans="1:14" s="38" customFormat="1" ht="63" x14ac:dyDescent="0.25">
      <c r="A243" s="195"/>
      <c r="B243" s="377"/>
      <c r="C243" s="376"/>
      <c r="D243" s="235" t="s">
        <v>257</v>
      </c>
      <c r="E243" s="57"/>
      <c r="F243" s="39">
        <v>500000</v>
      </c>
      <c r="G243" s="286">
        <f t="shared" ref="G243:G268" si="18">F243+E243</f>
        <v>500000</v>
      </c>
      <c r="H243" s="287"/>
      <c r="I243" s="70"/>
      <c r="J243" s="70"/>
      <c r="K243" s="58"/>
      <c r="L243"/>
      <c r="M243"/>
      <c r="N243"/>
    </row>
    <row r="244" spans="1:14" s="38" customFormat="1" ht="32.25" customHeight="1" x14ac:dyDescent="0.25">
      <c r="A244" s="195"/>
      <c r="B244" s="377"/>
      <c r="C244" s="376"/>
      <c r="D244" s="235" t="s">
        <v>258</v>
      </c>
      <c r="E244" s="68">
        <v>0</v>
      </c>
      <c r="F244" s="68">
        <v>0</v>
      </c>
      <c r="G244" s="347">
        <f t="shared" si="18"/>
        <v>0</v>
      </c>
      <c r="H244" s="287">
        <v>100000</v>
      </c>
      <c r="I244" s="70"/>
      <c r="J244" s="70"/>
      <c r="K244" s="58" t="s">
        <v>497</v>
      </c>
      <c r="L244"/>
      <c r="M244"/>
      <c r="N244"/>
    </row>
    <row r="245" spans="1:14" s="38" customFormat="1" ht="32.25" customHeight="1" x14ac:dyDescent="0.25">
      <c r="A245" s="195"/>
      <c r="B245" s="377"/>
      <c r="C245" s="376"/>
      <c r="D245" s="235" t="s">
        <v>259</v>
      </c>
      <c r="E245" s="68">
        <v>0</v>
      </c>
      <c r="F245" s="68">
        <v>0</v>
      </c>
      <c r="G245" s="347">
        <f t="shared" si="18"/>
        <v>0</v>
      </c>
      <c r="H245" s="287">
        <v>30000</v>
      </c>
      <c r="I245" s="70"/>
      <c r="J245" s="70"/>
      <c r="K245" s="58" t="s">
        <v>497</v>
      </c>
      <c r="L245"/>
      <c r="M245"/>
      <c r="N245"/>
    </row>
    <row r="246" spans="1:14" s="38" customFormat="1" ht="32.25" customHeight="1" x14ac:dyDescent="0.25">
      <c r="A246" s="195"/>
      <c r="B246" s="377"/>
      <c r="C246" s="376"/>
      <c r="D246" s="235" t="s">
        <v>260</v>
      </c>
      <c r="E246" s="68">
        <v>0</v>
      </c>
      <c r="F246" s="68">
        <v>0</v>
      </c>
      <c r="G246" s="347">
        <f t="shared" si="18"/>
        <v>0</v>
      </c>
      <c r="H246" s="287">
        <v>60000</v>
      </c>
      <c r="I246" s="70"/>
      <c r="J246" s="70"/>
      <c r="K246" s="58" t="s">
        <v>497</v>
      </c>
      <c r="L246"/>
      <c r="M246"/>
      <c r="N246"/>
    </row>
    <row r="247" spans="1:14" s="38" customFormat="1" ht="32.25" customHeight="1" x14ac:dyDescent="0.25">
      <c r="A247" s="195"/>
      <c r="B247" s="377"/>
      <c r="C247" s="376"/>
      <c r="D247" s="235" t="s">
        <v>261</v>
      </c>
      <c r="E247" s="68">
        <v>0</v>
      </c>
      <c r="F247" s="68">
        <v>0</v>
      </c>
      <c r="G247" s="347">
        <f t="shared" si="18"/>
        <v>0</v>
      </c>
      <c r="H247" s="287">
        <v>15000</v>
      </c>
      <c r="I247" s="70"/>
      <c r="J247" s="70"/>
      <c r="K247" s="58" t="s">
        <v>497</v>
      </c>
      <c r="L247"/>
      <c r="M247"/>
      <c r="N247"/>
    </row>
    <row r="248" spans="1:14" s="38" customFormat="1" ht="32.25" customHeight="1" x14ac:dyDescent="0.25">
      <c r="A248" s="195"/>
      <c r="B248" s="377"/>
      <c r="C248" s="376"/>
      <c r="D248" s="235" t="s">
        <v>262</v>
      </c>
      <c r="E248" s="68">
        <v>0</v>
      </c>
      <c r="F248" s="68">
        <v>0</v>
      </c>
      <c r="G248" s="347">
        <f t="shared" si="18"/>
        <v>0</v>
      </c>
      <c r="H248" s="287">
        <v>15000</v>
      </c>
      <c r="I248" s="70"/>
      <c r="J248" s="70"/>
      <c r="K248" s="58" t="s">
        <v>497</v>
      </c>
      <c r="L248"/>
      <c r="M248"/>
      <c r="N248"/>
    </row>
    <row r="249" spans="1:14" s="38" customFormat="1" ht="32.25" customHeight="1" x14ac:dyDescent="0.25">
      <c r="A249" s="195"/>
      <c r="B249" s="377"/>
      <c r="C249" s="376"/>
      <c r="D249" s="235" t="s">
        <v>263</v>
      </c>
      <c r="E249" s="68">
        <v>0</v>
      </c>
      <c r="F249" s="68">
        <v>0</v>
      </c>
      <c r="G249" s="347">
        <f t="shared" si="18"/>
        <v>0</v>
      </c>
      <c r="H249" s="287">
        <v>10000</v>
      </c>
      <c r="I249" s="70"/>
      <c r="J249" s="70"/>
      <c r="K249" s="58" t="s">
        <v>497</v>
      </c>
      <c r="L249"/>
      <c r="M249"/>
      <c r="N249"/>
    </row>
    <row r="250" spans="1:14" s="38" customFormat="1" ht="32.25" customHeight="1" x14ac:dyDescent="0.25">
      <c r="A250" s="195"/>
      <c r="B250" s="377"/>
      <c r="C250" s="376"/>
      <c r="D250" s="235" t="s">
        <v>264</v>
      </c>
      <c r="E250" s="68">
        <v>10000</v>
      </c>
      <c r="F250" s="68"/>
      <c r="G250" s="347">
        <f t="shared" si="18"/>
        <v>10000</v>
      </c>
      <c r="H250" s="287"/>
      <c r="I250" s="70"/>
      <c r="J250" s="70"/>
      <c r="K250" s="58"/>
      <c r="L250"/>
      <c r="M250"/>
      <c r="N250"/>
    </row>
    <row r="251" spans="1:14" s="38" customFormat="1" ht="32.25" customHeight="1" x14ac:dyDescent="0.25">
      <c r="A251" s="195"/>
      <c r="B251" s="377"/>
      <c r="C251" s="376"/>
      <c r="D251" s="235" t="s">
        <v>265</v>
      </c>
      <c r="E251" s="57"/>
      <c r="F251" s="68">
        <v>3000</v>
      </c>
      <c r="G251" s="347">
        <f t="shared" si="18"/>
        <v>3000</v>
      </c>
      <c r="H251" s="287"/>
      <c r="I251" s="70"/>
      <c r="J251" s="70"/>
      <c r="K251" s="58"/>
      <c r="L251"/>
      <c r="M251"/>
      <c r="N251"/>
    </row>
    <row r="252" spans="1:14" s="38" customFormat="1" ht="32.25" customHeight="1" x14ac:dyDescent="0.25">
      <c r="A252" s="195"/>
      <c r="B252" s="377"/>
      <c r="C252" s="376"/>
      <c r="D252" s="235" t="s">
        <v>266</v>
      </c>
      <c r="E252" s="57"/>
      <c r="F252" s="68">
        <v>4000</v>
      </c>
      <c r="G252" s="347">
        <f t="shared" si="18"/>
        <v>4000</v>
      </c>
      <c r="H252" s="287"/>
      <c r="I252" s="70"/>
      <c r="J252" s="70"/>
      <c r="K252" s="58"/>
      <c r="L252"/>
      <c r="M252"/>
      <c r="N252"/>
    </row>
    <row r="253" spans="1:14" s="38" customFormat="1" ht="32.25" customHeight="1" x14ac:dyDescent="0.25">
      <c r="A253" s="195"/>
      <c r="B253" s="377"/>
      <c r="C253" s="376"/>
      <c r="D253" s="235" t="s">
        <v>267</v>
      </c>
      <c r="E253" s="68">
        <v>0</v>
      </c>
      <c r="F253" s="68">
        <v>0</v>
      </c>
      <c r="G253" s="347">
        <f t="shared" si="18"/>
        <v>0</v>
      </c>
      <c r="H253" s="287">
        <v>5000</v>
      </c>
      <c r="I253" s="70"/>
      <c r="J253" s="70"/>
      <c r="K253" s="58" t="s">
        <v>497</v>
      </c>
      <c r="L253"/>
      <c r="M253"/>
      <c r="N253"/>
    </row>
    <row r="254" spans="1:14" s="38" customFormat="1" ht="32.25" customHeight="1" x14ac:dyDescent="0.25">
      <c r="A254" s="195"/>
      <c r="B254" s="377"/>
      <c r="C254" s="376"/>
      <c r="D254" s="235" t="s">
        <v>268</v>
      </c>
      <c r="E254" s="68">
        <v>0</v>
      </c>
      <c r="F254" s="68">
        <v>0</v>
      </c>
      <c r="G254" s="347">
        <f t="shared" si="18"/>
        <v>0</v>
      </c>
      <c r="H254" s="287">
        <v>24000</v>
      </c>
      <c r="I254" s="70"/>
      <c r="J254" s="70"/>
      <c r="K254" s="58" t="s">
        <v>497</v>
      </c>
      <c r="L254"/>
      <c r="M254"/>
      <c r="N254"/>
    </row>
    <row r="255" spans="1:14" s="38" customFormat="1" ht="32.25" customHeight="1" x14ac:dyDescent="0.25">
      <c r="A255" s="195"/>
      <c r="B255" s="377"/>
      <c r="C255" s="376"/>
      <c r="D255" s="235" t="s">
        <v>269</v>
      </c>
      <c r="E255" s="68">
        <v>0</v>
      </c>
      <c r="F255" s="68">
        <v>0</v>
      </c>
      <c r="G255" s="347">
        <f t="shared" si="18"/>
        <v>0</v>
      </c>
      <c r="H255" s="287">
        <v>7000</v>
      </c>
      <c r="I255" s="70"/>
      <c r="J255" s="70"/>
      <c r="K255" s="58" t="s">
        <v>497</v>
      </c>
      <c r="L255"/>
      <c r="M255"/>
      <c r="N255"/>
    </row>
    <row r="256" spans="1:14" s="38" customFormat="1" ht="32.25" customHeight="1" x14ac:dyDescent="0.25">
      <c r="A256" s="195"/>
      <c r="B256" s="377"/>
      <c r="C256" s="376"/>
      <c r="D256" s="235" t="s">
        <v>270</v>
      </c>
      <c r="E256" s="68">
        <v>0</v>
      </c>
      <c r="F256" s="68">
        <v>0</v>
      </c>
      <c r="G256" s="347">
        <f t="shared" si="18"/>
        <v>0</v>
      </c>
      <c r="H256" s="287">
        <v>45000</v>
      </c>
      <c r="I256" s="70"/>
      <c r="J256" s="70"/>
      <c r="K256" s="58" t="s">
        <v>497</v>
      </c>
      <c r="L256"/>
      <c r="M256"/>
      <c r="N256"/>
    </row>
    <row r="257" spans="1:14" s="38" customFormat="1" ht="32.25" customHeight="1" x14ac:dyDescent="0.25">
      <c r="A257" s="195"/>
      <c r="B257" s="377"/>
      <c r="C257" s="376"/>
      <c r="D257" s="235" t="s">
        <v>271</v>
      </c>
      <c r="E257" s="68">
        <v>0</v>
      </c>
      <c r="F257" s="68">
        <v>0</v>
      </c>
      <c r="G257" s="347">
        <f t="shared" si="18"/>
        <v>0</v>
      </c>
      <c r="H257" s="287">
        <v>8000</v>
      </c>
      <c r="I257" s="70"/>
      <c r="J257" s="70"/>
      <c r="K257" s="58" t="s">
        <v>497</v>
      </c>
      <c r="L257"/>
      <c r="M257"/>
      <c r="N257"/>
    </row>
    <row r="258" spans="1:14" s="38" customFormat="1" ht="32.25" customHeight="1" x14ac:dyDescent="0.25">
      <c r="A258" s="195"/>
      <c r="B258" s="377"/>
      <c r="C258" s="376"/>
      <c r="D258" s="235" t="s">
        <v>272</v>
      </c>
      <c r="E258" s="68">
        <v>0</v>
      </c>
      <c r="F258" s="68">
        <v>0</v>
      </c>
      <c r="G258" s="347">
        <f t="shared" si="18"/>
        <v>0</v>
      </c>
      <c r="H258" s="287">
        <v>6500</v>
      </c>
      <c r="I258" s="70"/>
      <c r="J258" s="70"/>
      <c r="K258" s="58" t="s">
        <v>497</v>
      </c>
      <c r="L258"/>
      <c r="M258"/>
      <c r="N258"/>
    </row>
    <row r="259" spans="1:14" s="38" customFormat="1" ht="32.25" customHeight="1" x14ac:dyDescent="0.25">
      <c r="A259" s="195"/>
      <c r="B259" s="377"/>
      <c r="C259" s="376"/>
      <c r="D259" s="235" t="s">
        <v>273</v>
      </c>
      <c r="E259" s="68">
        <v>0</v>
      </c>
      <c r="F259" s="68">
        <v>0</v>
      </c>
      <c r="G259" s="347">
        <f t="shared" si="18"/>
        <v>0</v>
      </c>
      <c r="H259" s="287">
        <v>60000</v>
      </c>
      <c r="I259" s="70"/>
      <c r="J259" s="70"/>
      <c r="K259" s="58" t="s">
        <v>497</v>
      </c>
      <c r="L259"/>
      <c r="M259"/>
      <c r="N259"/>
    </row>
    <row r="260" spans="1:14" s="38" customFormat="1" ht="32.25" customHeight="1" x14ac:dyDescent="0.25">
      <c r="A260" s="195"/>
      <c r="B260" s="377"/>
      <c r="C260" s="376"/>
      <c r="D260" s="235" t="s">
        <v>274</v>
      </c>
      <c r="E260" s="68">
        <v>0</v>
      </c>
      <c r="F260" s="68">
        <v>0</v>
      </c>
      <c r="G260" s="347">
        <f t="shared" si="18"/>
        <v>0</v>
      </c>
      <c r="H260" s="287">
        <v>3000</v>
      </c>
      <c r="I260" s="70"/>
      <c r="J260" s="70"/>
      <c r="K260" s="58" t="s">
        <v>497</v>
      </c>
      <c r="L260"/>
      <c r="M260"/>
      <c r="N260"/>
    </row>
    <row r="261" spans="1:14" s="38" customFormat="1" ht="32.25" customHeight="1" x14ac:dyDescent="0.25">
      <c r="A261" s="195"/>
      <c r="B261" s="377"/>
      <c r="C261" s="376"/>
      <c r="D261" s="235" t="s">
        <v>275</v>
      </c>
      <c r="E261" s="68">
        <v>0</v>
      </c>
      <c r="F261" s="68">
        <v>0</v>
      </c>
      <c r="G261" s="347">
        <f t="shared" si="18"/>
        <v>0</v>
      </c>
      <c r="H261" s="287">
        <v>40000</v>
      </c>
      <c r="I261" s="70"/>
      <c r="J261" s="70"/>
      <c r="K261" s="58" t="s">
        <v>497</v>
      </c>
      <c r="L261"/>
      <c r="M261"/>
      <c r="N261"/>
    </row>
    <row r="262" spans="1:14" s="38" customFormat="1" ht="47.25" x14ac:dyDescent="0.25">
      <c r="A262" s="195"/>
      <c r="B262" s="377"/>
      <c r="C262" s="376"/>
      <c r="D262" s="235" t="s">
        <v>276</v>
      </c>
      <c r="E262" s="68">
        <v>10000</v>
      </c>
      <c r="F262" s="39"/>
      <c r="G262" s="347">
        <f t="shared" si="18"/>
        <v>10000</v>
      </c>
      <c r="H262" s="287"/>
      <c r="I262" s="70"/>
      <c r="J262" s="70"/>
      <c r="K262" s="58"/>
      <c r="L262"/>
      <c r="M262"/>
      <c r="N262"/>
    </row>
    <row r="263" spans="1:14" s="38" customFormat="1" ht="32.25" customHeight="1" x14ac:dyDescent="0.25">
      <c r="A263" s="195"/>
      <c r="B263" s="377"/>
      <c r="C263" s="376"/>
      <c r="D263" s="235" t="s">
        <v>277</v>
      </c>
      <c r="E263" s="68">
        <v>0</v>
      </c>
      <c r="F263" s="68">
        <v>0</v>
      </c>
      <c r="G263" s="347">
        <f t="shared" si="18"/>
        <v>0</v>
      </c>
      <c r="H263" s="39">
        <v>5000</v>
      </c>
      <c r="I263" s="70"/>
      <c r="J263" s="70"/>
      <c r="K263" s="58" t="s">
        <v>497</v>
      </c>
      <c r="L263"/>
      <c r="M263"/>
      <c r="N263"/>
    </row>
    <row r="264" spans="1:14" s="38" customFormat="1" ht="32.25" customHeight="1" x14ac:dyDescent="0.25">
      <c r="A264" s="195"/>
      <c r="B264" s="377"/>
      <c r="C264" s="376"/>
      <c r="D264" s="235" t="s">
        <v>278</v>
      </c>
      <c r="E264" s="68">
        <v>0</v>
      </c>
      <c r="F264" s="68">
        <v>0</v>
      </c>
      <c r="G264" s="347">
        <f t="shared" si="18"/>
        <v>0</v>
      </c>
      <c r="H264" s="39">
        <v>8000</v>
      </c>
      <c r="I264" s="70"/>
      <c r="J264" s="70"/>
      <c r="K264" s="58" t="s">
        <v>497</v>
      </c>
      <c r="L264"/>
      <c r="M264"/>
      <c r="N264"/>
    </row>
    <row r="265" spans="1:14" s="38" customFormat="1" ht="32.25" customHeight="1" x14ac:dyDescent="0.25">
      <c r="A265" s="195"/>
      <c r="B265" s="377"/>
      <c r="C265" s="376"/>
      <c r="D265" s="235" t="s">
        <v>279</v>
      </c>
      <c r="E265" s="68">
        <v>0</v>
      </c>
      <c r="F265" s="68">
        <v>0</v>
      </c>
      <c r="G265" s="347">
        <f t="shared" si="18"/>
        <v>0</v>
      </c>
      <c r="H265" s="39">
        <v>3000</v>
      </c>
      <c r="I265" s="70"/>
      <c r="J265" s="70"/>
      <c r="K265" s="58" t="s">
        <v>497</v>
      </c>
      <c r="L265"/>
      <c r="M265"/>
      <c r="N265"/>
    </row>
    <row r="266" spans="1:14" s="38" customFormat="1" ht="32.25" customHeight="1" x14ac:dyDescent="0.25">
      <c r="A266" s="195"/>
      <c r="B266" s="377"/>
      <c r="C266" s="376"/>
      <c r="D266" s="235" t="s">
        <v>280</v>
      </c>
      <c r="E266" s="68">
        <v>0</v>
      </c>
      <c r="F266" s="68">
        <v>0</v>
      </c>
      <c r="G266" s="347">
        <f t="shared" si="18"/>
        <v>0</v>
      </c>
      <c r="H266" s="39">
        <v>7000</v>
      </c>
      <c r="I266" s="70"/>
      <c r="J266" s="70"/>
      <c r="K266" s="58" t="s">
        <v>497</v>
      </c>
      <c r="L266"/>
      <c r="M266"/>
      <c r="N266"/>
    </row>
    <row r="267" spans="1:14" s="38" customFormat="1" ht="32.25" customHeight="1" x14ac:dyDescent="0.25">
      <c r="A267" s="195"/>
      <c r="B267" s="377"/>
      <c r="C267" s="376"/>
      <c r="D267" s="235" t="s">
        <v>281</v>
      </c>
      <c r="E267" s="57"/>
      <c r="F267" s="39">
        <v>30000</v>
      </c>
      <c r="G267" s="286">
        <f t="shared" si="18"/>
        <v>30000</v>
      </c>
      <c r="H267" s="287"/>
      <c r="I267" s="70"/>
      <c r="J267" s="70"/>
      <c r="K267" s="58"/>
      <c r="L267"/>
      <c r="M267"/>
      <c r="N267"/>
    </row>
    <row r="268" spans="1:14" s="38" customFormat="1" ht="32.25" customHeight="1" x14ac:dyDescent="0.25">
      <c r="A268" s="195"/>
      <c r="B268" s="377"/>
      <c r="C268" s="376"/>
      <c r="D268" s="235" t="s">
        <v>282</v>
      </c>
      <c r="E268" s="57"/>
      <c r="F268" s="39">
        <v>30000</v>
      </c>
      <c r="G268" s="286">
        <f t="shared" si="18"/>
        <v>30000</v>
      </c>
      <c r="H268" s="287"/>
      <c r="I268" s="70"/>
      <c r="J268" s="70"/>
      <c r="K268" s="58"/>
      <c r="L268"/>
      <c r="M268"/>
      <c r="N268"/>
    </row>
    <row r="269" spans="1:14" s="38" customFormat="1" ht="32.25" customHeight="1" x14ac:dyDescent="0.25">
      <c r="A269" s="195"/>
      <c r="B269" s="377"/>
      <c r="C269" s="376"/>
      <c r="D269" s="235" t="s">
        <v>283</v>
      </c>
      <c r="E269" s="68">
        <v>30000</v>
      </c>
      <c r="F269" s="39"/>
      <c r="G269" s="286">
        <f t="shared" ref="G269:G284" si="19">F269+E269</f>
        <v>30000</v>
      </c>
      <c r="H269" s="287"/>
      <c r="I269" s="70"/>
      <c r="J269" s="70"/>
      <c r="K269" s="58"/>
      <c r="L269"/>
      <c r="M269"/>
      <c r="N269"/>
    </row>
    <row r="270" spans="1:14" s="38" customFormat="1" ht="32.25" customHeight="1" x14ac:dyDescent="0.25">
      <c r="A270" s="195"/>
      <c r="B270" s="377"/>
      <c r="C270" s="376"/>
      <c r="D270" s="235" t="s">
        <v>284</v>
      </c>
      <c r="E270" s="68">
        <v>10000</v>
      </c>
      <c r="F270" s="39"/>
      <c r="G270" s="286">
        <f t="shared" si="19"/>
        <v>10000</v>
      </c>
      <c r="H270" s="287"/>
      <c r="I270" s="70"/>
      <c r="J270" s="70"/>
      <c r="K270" s="58"/>
      <c r="L270"/>
      <c r="M270"/>
      <c r="N270"/>
    </row>
    <row r="271" spans="1:14" s="38" customFormat="1" ht="32.25" customHeight="1" x14ac:dyDescent="0.25">
      <c r="A271" s="195"/>
      <c r="B271" s="377"/>
      <c r="C271" s="376"/>
      <c r="D271" s="235" t="s">
        <v>195</v>
      </c>
      <c r="E271" s="68">
        <v>16000</v>
      </c>
      <c r="F271" s="39"/>
      <c r="G271" s="286">
        <f t="shared" si="19"/>
        <v>16000</v>
      </c>
      <c r="H271" s="287"/>
      <c r="I271" s="70"/>
      <c r="J271" s="70"/>
      <c r="K271" s="58"/>
      <c r="L271"/>
      <c r="M271"/>
      <c r="N271"/>
    </row>
    <row r="272" spans="1:14" s="38" customFormat="1" ht="32.25" customHeight="1" x14ac:dyDescent="0.25">
      <c r="A272" s="195"/>
      <c r="B272" s="377"/>
      <c r="C272" s="376"/>
      <c r="D272" s="235" t="s">
        <v>285</v>
      </c>
      <c r="E272" s="68">
        <v>45000</v>
      </c>
      <c r="F272" s="39"/>
      <c r="G272" s="286">
        <f t="shared" si="19"/>
        <v>45000</v>
      </c>
      <c r="H272" s="287"/>
      <c r="I272" s="70"/>
      <c r="J272" s="70"/>
      <c r="K272" s="58"/>
      <c r="L272"/>
      <c r="M272"/>
      <c r="N272"/>
    </row>
    <row r="273" spans="1:14" s="38" customFormat="1" ht="32.25" customHeight="1" x14ac:dyDescent="0.25">
      <c r="A273" s="195"/>
      <c r="B273" s="377"/>
      <c r="C273" s="376"/>
      <c r="D273" s="235" t="s">
        <v>175</v>
      </c>
      <c r="E273" s="68">
        <v>20000</v>
      </c>
      <c r="F273" s="39"/>
      <c r="G273" s="286">
        <f t="shared" si="19"/>
        <v>20000</v>
      </c>
      <c r="H273" s="287"/>
      <c r="I273" s="70"/>
      <c r="J273" s="70"/>
      <c r="K273" s="58"/>
      <c r="L273"/>
      <c r="M273"/>
      <c r="N273"/>
    </row>
    <row r="274" spans="1:14" s="38" customFormat="1" ht="32.25" customHeight="1" x14ac:dyDescent="0.25">
      <c r="A274" s="195"/>
      <c r="B274" s="377"/>
      <c r="C274" s="376"/>
      <c r="D274" s="235" t="s">
        <v>286</v>
      </c>
      <c r="E274" s="57"/>
      <c r="F274" s="39">
        <v>10000</v>
      </c>
      <c r="G274" s="286">
        <f t="shared" si="19"/>
        <v>10000</v>
      </c>
      <c r="H274" s="287"/>
      <c r="I274" s="70"/>
      <c r="J274" s="70"/>
      <c r="K274" s="58"/>
      <c r="L274"/>
      <c r="M274"/>
      <c r="N274"/>
    </row>
    <row r="275" spans="1:14" s="38" customFormat="1" ht="32.25" customHeight="1" x14ac:dyDescent="0.25">
      <c r="A275" s="195"/>
      <c r="B275" s="377"/>
      <c r="C275" s="376"/>
      <c r="D275" s="235" t="s">
        <v>287</v>
      </c>
      <c r="E275" s="68">
        <v>0</v>
      </c>
      <c r="F275" s="68">
        <v>0</v>
      </c>
      <c r="G275" s="347">
        <f t="shared" si="19"/>
        <v>0</v>
      </c>
      <c r="H275" s="287">
        <v>70000</v>
      </c>
      <c r="I275" s="70"/>
      <c r="J275" s="70"/>
      <c r="K275" s="58" t="s">
        <v>497</v>
      </c>
      <c r="L275"/>
      <c r="M275"/>
      <c r="N275"/>
    </row>
    <row r="276" spans="1:14" s="38" customFormat="1" ht="32.25" customHeight="1" x14ac:dyDescent="0.25">
      <c r="A276" s="195"/>
      <c r="B276" s="377"/>
      <c r="C276" s="376"/>
      <c r="D276" s="235" t="s">
        <v>288</v>
      </c>
      <c r="E276" s="57"/>
      <c r="F276" s="68">
        <v>18000</v>
      </c>
      <c r="G276" s="347">
        <f t="shared" si="19"/>
        <v>18000</v>
      </c>
      <c r="H276" s="287"/>
      <c r="I276" s="70"/>
      <c r="J276" s="70"/>
      <c r="K276" s="58"/>
      <c r="L276"/>
      <c r="M276"/>
      <c r="N276"/>
    </row>
    <row r="277" spans="1:14" s="38" customFormat="1" ht="32.25" customHeight="1" x14ac:dyDescent="0.25">
      <c r="A277" s="195"/>
      <c r="B277" s="377"/>
      <c r="C277" s="376"/>
      <c r="D277" s="235" t="s">
        <v>289</v>
      </c>
      <c r="E277" s="68">
        <v>2000</v>
      </c>
      <c r="F277" s="68"/>
      <c r="G277" s="347">
        <f t="shared" si="19"/>
        <v>2000</v>
      </c>
      <c r="H277" s="287"/>
      <c r="I277" s="70"/>
      <c r="J277" s="70"/>
      <c r="K277" s="58"/>
      <c r="L277"/>
      <c r="M277"/>
      <c r="N277"/>
    </row>
    <row r="278" spans="1:14" s="38" customFormat="1" ht="32.25" customHeight="1" x14ac:dyDescent="0.25">
      <c r="A278" s="195"/>
      <c r="B278" s="377"/>
      <c r="C278" s="376"/>
      <c r="D278" s="235" t="s">
        <v>290</v>
      </c>
      <c r="E278" s="68">
        <v>3000</v>
      </c>
      <c r="F278" s="68"/>
      <c r="G278" s="347">
        <f t="shared" si="19"/>
        <v>3000</v>
      </c>
      <c r="H278" s="287"/>
      <c r="I278" s="70"/>
      <c r="J278" s="70"/>
      <c r="K278" s="58"/>
      <c r="L278"/>
      <c r="M278"/>
      <c r="N278"/>
    </row>
    <row r="279" spans="1:14" s="38" customFormat="1" ht="32.25" customHeight="1" x14ac:dyDescent="0.25">
      <c r="A279" s="195"/>
      <c r="B279" s="377"/>
      <c r="C279" s="376"/>
      <c r="D279" s="235" t="s">
        <v>291</v>
      </c>
      <c r="E279" s="68">
        <v>0</v>
      </c>
      <c r="F279" s="68">
        <v>0</v>
      </c>
      <c r="G279" s="347">
        <f t="shared" si="19"/>
        <v>0</v>
      </c>
      <c r="H279" s="287">
        <v>6000</v>
      </c>
      <c r="I279" s="70"/>
      <c r="J279" s="70"/>
      <c r="K279" s="58" t="s">
        <v>497</v>
      </c>
      <c r="L279"/>
      <c r="M279"/>
      <c r="N279"/>
    </row>
    <row r="280" spans="1:14" s="38" customFormat="1" ht="32.25" customHeight="1" x14ac:dyDescent="0.25">
      <c r="A280" s="195"/>
      <c r="B280" s="377"/>
      <c r="C280" s="376"/>
      <c r="D280" s="235" t="s">
        <v>292</v>
      </c>
      <c r="E280" s="57"/>
      <c r="F280" s="39">
        <v>100000</v>
      </c>
      <c r="G280" s="286">
        <f t="shared" si="19"/>
        <v>100000</v>
      </c>
      <c r="H280" s="287"/>
      <c r="I280" s="70"/>
      <c r="J280" s="70"/>
      <c r="K280" s="58"/>
      <c r="L280"/>
      <c r="M280"/>
      <c r="N280"/>
    </row>
    <row r="281" spans="1:14" s="38" customFormat="1" ht="32.25" customHeight="1" x14ac:dyDescent="0.25">
      <c r="A281" s="195"/>
      <c r="B281" s="377"/>
      <c r="C281" s="376"/>
      <c r="D281" s="235" t="s">
        <v>293</v>
      </c>
      <c r="E281" s="39">
        <v>0</v>
      </c>
      <c r="F281" s="39">
        <v>0</v>
      </c>
      <c r="G281" s="286">
        <f t="shared" si="19"/>
        <v>0</v>
      </c>
      <c r="H281" s="287">
        <v>12000</v>
      </c>
      <c r="I281" s="70"/>
      <c r="J281" s="70"/>
      <c r="K281" s="58" t="s">
        <v>497</v>
      </c>
      <c r="L281"/>
      <c r="M281"/>
      <c r="N281"/>
    </row>
    <row r="282" spans="1:14" s="38" customFormat="1" ht="32.25" customHeight="1" x14ac:dyDescent="0.25">
      <c r="A282" s="195"/>
      <c r="B282" s="377"/>
      <c r="C282" s="376" t="s">
        <v>50</v>
      </c>
      <c r="D282" s="235" t="s">
        <v>294</v>
      </c>
      <c r="E282" s="68">
        <v>900000</v>
      </c>
      <c r="F282" s="39"/>
      <c r="G282" s="286">
        <f t="shared" si="19"/>
        <v>900000</v>
      </c>
      <c r="H282" s="287"/>
      <c r="I282" s="70"/>
      <c r="J282" s="70"/>
      <c r="K282" s="58"/>
      <c r="L282"/>
      <c r="M282"/>
      <c r="N282"/>
    </row>
    <row r="283" spans="1:14" s="38" customFormat="1" ht="32.25" customHeight="1" x14ac:dyDescent="0.25">
      <c r="A283" s="195"/>
      <c r="B283" s="377"/>
      <c r="C283" s="376"/>
      <c r="D283" s="235" t="s">
        <v>295</v>
      </c>
      <c r="E283" s="68">
        <v>0</v>
      </c>
      <c r="F283" s="68">
        <v>0</v>
      </c>
      <c r="G283" s="347">
        <f t="shared" si="19"/>
        <v>0</v>
      </c>
      <c r="H283" s="287"/>
      <c r="I283" s="70"/>
      <c r="J283" s="70">
        <v>55000</v>
      </c>
      <c r="K283" s="58" t="s">
        <v>511</v>
      </c>
      <c r="L283"/>
      <c r="M283"/>
      <c r="N283"/>
    </row>
    <row r="284" spans="1:14" s="38" customFormat="1" ht="32.25" customHeight="1" x14ac:dyDescent="0.25">
      <c r="A284" s="195"/>
      <c r="B284" s="377"/>
      <c r="C284" s="376"/>
      <c r="D284" s="235" t="s">
        <v>296</v>
      </c>
      <c r="E284" s="68">
        <v>0</v>
      </c>
      <c r="F284" s="68">
        <v>0</v>
      </c>
      <c r="G284" s="347">
        <f t="shared" si="19"/>
        <v>0</v>
      </c>
      <c r="H284" s="287"/>
      <c r="I284" s="70"/>
      <c r="J284" s="70">
        <v>60000</v>
      </c>
      <c r="K284" s="58" t="s">
        <v>511</v>
      </c>
      <c r="L284"/>
      <c r="M284"/>
      <c r="N284"/>
    </row>
    <row r="285" spans="1:14" s="38" customFormat="1" ht="32.25" customHeight="1" x14ac:dyDescent="0.25">
      <c r="A285" s="195"/>
      <c r="B285" s="377"/>
      <c r="C285" s="376"/>
      <c r="D285" s="66" t="s">
        <v>512</v>
      </c>
      <c r="E285" s="68">
        <v>291400</v>
      </c>
      <c r="F285" s="68"/>
      <c r="G285" s="347">
        <f t="shared" ref="G285:G311" si="20">F285+E285</f>
        <v>291400</v>
      </c>
      <c r="H285" s="287"/>
      <c r="I285" s="70"/>
      <c r="J285" s="70"/>
      <c r="K285" s="346" t="s">
        <v>499</v>
      </c>
      <c r="L285"/>
      <c r="M285"/>
      <c r="N285"/>
    </row>
    <row r="286" spans="1:14" s="38" customFormat="1" ht="32.25" customHeight="1" x14ac:dyDescent="0.25">
      <c r="A286" s="195"/>
      <c r="B286" s="377"/>
      <c r="C286" s="376" t="s">
        <v>51</v>
      </c>
      <c r="D286" s="235" t="s">
        <v>297</v>
      </c>
      <c r="E286" s="57"/>
      <c r="F286" s="39">
        <v>130000</v>
      </c>
      <c r="G286" s="286">
        <f t="shared" si="20"/>
        <v>130000</v>
      </c>
      <c r="H286" s="287"/>
      <c r="I286" s="70"/>
      <c r="J286" s="70"/>
      <c r="K286" s="58"/>
      <c r="L286"/>
      <c r="M286"/>
      <c r="N286"/>
    </row>
    <row r="287" spans="1:14" s="38" customFormat="1" ht="32.25" customHeight="1" x14ac:dyDescent="0.25">
      <c r="A287" s="195"/>
      <c r="B287" s="377"/>
      <c r="C287" s="376"/>
      <c r="D287" s="235" t="s">
        <v>298</v>
      </c>
      <c r="E287" s="68">
        <v>80000</v>
      </c>
      <c r="F287" s="39"/>
      <c r="G287" s="286">
        <f t="shared" si="20"/>
        <v>80000</v>
      </c>
      <c r="H287" s="287"/>
      <c r="I287" s="70"/>
      <c r="J287" s="70"/>
      <c r="K287" s="58"/>
      <c r="L287"/>
      <c r="M287"/>
      <c r="N287"/>
    </row>
    <row r="288" spans="1:14" s="38" customFormat="1" ht="32.25" customHeight="1" x14ac:dyDescent="0.25">
      <c r="A288" s="195"/>
      <c r="B288" s="377"/>
      <c r="C288" s="376"/>
      <c r="D288" s="235" t="s">
        <v>299</v>
      </c>
      <c r="E288" s="68">
        <v>12000</v>
      </c>
      <c r="F288" s="39"/>
      <c r="G288" s="286">
        <f t="shared" si="20"/>
        <v>12000</v>
      </c>
      <c r="H288" s="287"/>
      <c r="I288" s="70"/>
      <c r="J288" s="70"/>
      <c r="K288" s="58"/>
      <c r="L288"/>
      <c r="M288"/>
      <c r="N288"/>
    </row>
    <row r="289" spans="1:14" s="38" customFormat="1" ht="32.25" customHeight="1" x14ac:dyDescent="0.25">
      <c r="A289" s="195"/>
      <c r="B289" s="377"/>
      <c r="C289" s="376"/>
      <c r="D289" s="235" t="s">
        <v>300</v>
      </c>
      <c r="E289" s="57"/>
      <c r="F289" s="39">
        <v>80000</v>
      </c>
      <c r="G289" s="286">
        <f t="shared" si="20"/>
        <v>80000</v>
      </c>
      <c r="H289" s="287"/>
      <c r="I289" s="70"/>
      <c r="J289" s="70"/>
      <c r="K289" s="58"/>
      <c r="L289"/>
      <c r="M289"/>
      <c r="N289"/>
    </row>
    <row r="290" spans="1:14" s="38" customFormat="1" ht="32.25" customHeight="1" x14ac:dyDescent="0.25">
      <c r="A290" s="195"/>
      <c r="B290" s="377"/>
      <c r="C290" s="376"/>
      <c r="D290" s="235" t="s">
        <v>301</v>
      </c>
      <c r="E290" s="57"/>
      <c r="F290" s="39">
        <v>12000</v>
      </c>
      <c r="G290" s="286">
        <f t="shared" si="20"/>
        <v>12000</v>
      </c>
      <c r="H290" s="287"/>
      <c r="I290" s="70"/>
      <c r="J290" s="70"/>
      <c r="K290" s="58"/>
      <c r="L290"/>
      <c r="M290"/>
      <c r="N290"/>
    </row>
    <row r="291" spans="1:14" s="38" customFormat="1" ht="32.25" customHeight="1" x14ac:dyDescent="0.25">
      <c r="A291" s="195"/>
      <c r="B291" s="377"/>
      <c r="C291" s="376"/>
      <c r="D291" s="235" t="s">
        <v>302</v>
      </c>
      <c r="E291" s="57"/>
      <c r="F291" s="39">
        <v>8000</v>
      </c>
      <c r="G291" s="286">
        <f t="shared" si="20"/>
        <v>8000</v>
      </c>
      <c r="H291" s="287"/>
      <c r="I291" s="70"/>
      <c r="J291" s="70"/>
      <c r="K291" s="58"/>
      <c r="L291"/>
      <c r="M291"/>
      <c r="N291"/>
    </row>
    <row r="292" spans="1:14" s="38" customFormat="1" ht="32.25" customHeight="1" x14ac:dyDescent="0.25">
      <c r="A292" s="195"/>
      <c r="B292" s="377"/>
      <c r="C292" s="376"/>
      <c r="D292" s="235" t="s">
        <v>303</v>
      </c>
      <c r="E292" s="57"/>
      <c r="F292" s="39">
        <v>7000</v>
      </c>
      <c r="G292" s="286">
        <f t="shared" si="20"/>
        <v>7000</v>
      </c>
      <c r="H292" s="287"/>
      <c r="I292" s="70"/>
      <c r="J292" s="70"/>
      <c r="K292" s="58"/>
      <c r="L292"/>
      <c r="M292"/>
      <c r="N292"/>
    </row>
    <row r="293" spans="1:14" s="38" customFormat="1" ht="32.25" customHeight="1" x14ac:dyDescent="0.25">
      <c r="A293" s="195"/>
      <c r="B293" s="377"/>
      <c r="C293" s="376"/>
      <c r="D293" s="235" t="s">
        <v>304</v>
      </c>
      <c r="E293" s="57"/>
      <c r="F293" s="39">
        <v>11000</v>
      </c>
      <c r="G293" s="286">
        <f t="shared" si="20"/>
        <v>11000</v>
      </c>
      <c r="H293" s="287"/>
      <c r="I293" s="70"/>
      <c r="J293" s="70"/>
      <c r="K293" s="58"/>
      <c r="L293"/>
      <c r="M293"/>
      <c r="N293"/>
    </row>
    <row r="294" spans="1:14" s="38" customFormat="1" ht="32.25" customHeight="1" x14ac:dyDescent="0.25">
      <c r="A294" s="195"/>
      <c r="B294" s="377"/>
      <c r="C294" s="376"/>
      <c r="D294" s="235" t="s">
        <v>305</v>
      </c>
      <c r="E294" s="68">
        <v>55000</v>
      </c>
      <c r="F294" s="39"/>
      <c r="G294" s="286">
        <f t="shared" si="20"/>
        <v>55000</v>
      </c>
      <c r="H294" s="287"/>
      <c r="I294" s="70"/>
      <c r="J294" s="70"/>
      <c r="K294" s="58"/>
      <c r="L294"/>
      <c r="M294"/>
      <c r="N294"/>
    </row>
    <row r="295" spans="1:14" s="38" customFormat="1" ht="32.25" customHeight="1" x14ac:dyDescent="0.25">
      <c r="A295" s="195"/>
      <c r="B295" s="377"/>
      <c r="C295" s="376"/>
      <c r="D295" s="235" t="s">
        <v>306</v>
      </c>
      <c r="E295" s="57"/>
      <c r="F295" s="39">
        <v>5000</v>
      </c>
      <c r="G295" s="286">
        <f t="shared" si="20"/>
        <v>5000</v>
      </c>
      <c r="H295" s="287"/>
      <c r="I295" s="70"/>
      <c r="J295" s="70"/>
      <c r="K295" s="58"/>
      <c r="L295"/>
      <c r="M295"/>
      <c r="N295"/>
    </row>
    <row r="296" spans="1:14" s="38" customFormat="1" ht="32.25" customHeight="1" x14ac:dyDescent="0.25">
      <c r="A296" s="195"/>
      <c r="B296" s="377"/>
      <c r="C296" s="376"/>
      <c r="D296" s="235" t="s">
        <v>307</v>
      </c>
      <c r="E296" s="57"/>
      <c r="F296" s="39">
        <v>3000</v>
      </c>
      <c r="G296" s="286">
        <f t="shared" si="20"/>
        <v>3000</v>
      </c>
      <c r="H296" s="287"/>
      <c r="I296" s="70"/>
      <c r="J296" s="70"/>
      <c r="K296" s="58"/>
      <c r="L296"/>
      <c r="M296"/>
      <c r="N296"/>
    </row>
    <row r="297" spans="1:14" s="38" customFormat="1" ht="32.25" customHeight="1" x14ac:dyDescent="0.25">
      <c r="A297" s="195"/>
      <c r="B297" s="377"/>
      <c r="C297" s="376"/>
      <c r="D297" s="235" t="s">
        <v>308</v>
      </c>
      <c r="E297" s="68">
        <v>30000</v>
      </c>
      <c r="F297" s="39"/>
      <c r="G297" s="286">
        <f t="shared" si="20"/>
        <v>30000</v>
      </c>
      <c r="H297" s="287"/>
      <c r="I297" s="70"/>
      <c r="J297" s="70"/>
      <c r="K297" s="58"/>
      <c r="L297"/>
      <c r="M297"/>
      <c r="N297"/>
    </row>
    <row r="298" spans="1:14" s="38" customFormat="1" ht="47.25" x14ac:dyDescent="0.25">
      <c r="A298" s="195"/>
      <c r="B298" s="377"/>
      <c r="C298" s="376"/>
      <c r="D298" s="235" t="s">
        <v>309</v>
      </c>
      <c r="E298" s="68">
        <v>25000</v>
      </c>
      <c r="F298" s="39"/>
      <c r="G298" s="286">
        <f t="shared" si="20"/>
        <v>25000</v>
      </c>
      <c r="H298" s="287"/>
      <c r="I298" s="70"/>
      <c r="J298" s="70"/>
      <c r="K298" s="58"/>
      <c r="L298"/>
      <c r="M298"/>
      <c r="N298"/>
    </row>
    <row r="299" spans="1:14" s="38" customFormat="1" ht="32.25" customHeight="1" x14ac:dyDescent="0.25">
      <c r="A299" s="195"/>
      <c r="B299" s="377"/>
      <c r="C299" s="376"/>
      <c r="D299" s="235" t="s">
        <v>310</v>
      </c>
      <c r="E299" s="68">
        <v>1500</v>
      </c>
      <c r="F299" s="39"/>
      <c r="G299" s="286">
        <f t="shared" si="20"/>
        <v>1500</v>
      </c>
      <c r="H299" s="287"/>
      <c r="I299" s="70"/>
      <c r="J299" s="70"/>
      <c r="K299" s="58"/>
      <c r="L299"/>
      <c r="M299"/>
      <c r="N299"/>
    </row>
    <row r="300" spans="1:14" s="38" customFormat="1" ht="32.25" customHeight="1" x14ac:dyDescent="0.25">
      <c r="A300" s="195"/>
      <c r="B300" s="377"/>
      <c r="C300" s="376"/>
      <c r="D300" s="235" t="s">
        <v>311</v>
      </c>
      <c r="E300" s="57"/>
      <c r="F300" s="39">
        <v>4500</v>
      </c>
      <c r="G300" s="286">
        <f t="shared" si="20"/>
        <v>4500</v>
      </c>
      <c r="H300" s="287"/>
      <c r="I300" s="70"/>
      <c r="J300" s="70"/>
      <c r="K300" s="58"/>
      <c r="L300"/>
      <c r="M300"/>
      <c r="N300"/>
    </row>
    <row r="301" spans="1:14" s="38" customFormat="1" ht="32.25" customHeight="1" x14ac:dyDescent="0.25">
      <c r="A301" s="195"/>
      <c r="B301" s="377"/>
      <c r="C301" s="376"/>
      <c r="D301" s="235" t="s">
        <v>312</v>
      </c>
      <c r="E301" s="57"/>
      <c r="F301" s="39">
        <v>15000</v>
      </c>
      <c r="G301" s="286">
        <f t="shared" si="20"/>
        <v>15000</v>
      </c>
      <c r="H301" s="287"/>
      <c r="I301" s="70"/>
      <c r="J301" s="70"/>
      <c r="K301" s="58"/>
      <c r="L301"/>
      <c r="M301"/>
      <c r="N301"/>
    </row>
    <row r="302" spans="1:14" s="38" customFormat="1" ht="32.25" customHeight="1" x14ac:dyDescent="0.25">
      <c r="A302" s="195"/>
      <c r="B302" s="377"/>
      <c r="C302" s="376"/>
      <c r="D302" s="235" t="s">
        <v>313</v>
      </c>
      <c r="E302" s="68">
        <v>5000</v>
      </c>
      <c r="F302" s="39"/>
      <c r="G302" s="286">
        <f t="shared" si="20"/>
        <v>5000</v>
      </c>
      <c r="H302" s="287"/>
      <c r="I302" s="70"/>
      <c r="J302" s="70"/>
      <c r="K302" s="58"/>
      <c r="L302"/>
      <c r="M302"/>
      <c r="N302"/>
    </row>
    <row r="303" spans="1:14" s="38" customFormat="1" ht="32.25" customHeight="1" x14ac:dyDescent="0.25">
      <c r="A303" s="195"/>
      <c r="B303" s="377"/>
      <c r="C303" s="376"/>
      <c r="D303" s="235" t="s">
        <v>314</v>
      </c>
      <c r="E303" s="57"/>
      <c r="F303" s="39">
        <v>6000</v>
      </c>
      <c r="G303" s="286">
        <f t="shared" si="20"/>
        <v>6000</v>
      </c>
      <c r="H303" s="287"/>
      <c r="I303" s="70"/>
      <c r="J303" s="70"/>
      <c r="K303" s="58"/>
      <c r="L303"/>
      <c r="M303"/>
      <c r="N303"/>
    </row>
    <row r="304" spans="1:14" s="38" customFormat="1" ht="32.25" customHeight="1" x14ac:dyDescent="0.25">
      <c r="A304" s="195"/>
      <c r="B304" s="377"/>
      <c r="C304" s="378" t="s">
        <v>52</v>
      </c>
      <c r="D304" s="235" t="s">
        <v>315</v>
      </c>
      <c r="E304" s="57"/>
      <c r="F304" s="39">
        <v>90000</v>
      </c>
      <c r="G304" s="286">
        <f t="shared" si="20"/>
        <v>90000</v>
      </c>
      <c r="H304" s="287"/>
      <c r="I304" s="70"/>
      <c r="J304" s="70"/>
      <c r="K304" s="58"/>
      <c r="L304"/>
      <c r="M304"/>
      <c r="N304"/>
    </row>
    <row r="305" spans="1:14" s="38" customFormat="1" ht="32.25" customHeight="1" x14ac:dyDescent="0.25">
      <c r="A305" s="195"/>
      <c r="B305" s="377"/>
      <c r="C305" s="379"/>
      <c r="D305" s="235" t="s">
        <v>316</v>
      </c>
      <c r="E305" s="57"/>
      <c r="F305" s="39">
        <v>20000</v>
      </c>
      <c r="G305" s="286">
        <f t="shared" si="20"/>
        <v>20000</v>
      </c>
      <c r="H305" s="287"/>
      <c r="I305" s="70"/>
      <c r="J305" s="70"/>
      <c r="K305" s="58"/>
      <c r="L305"/>
      <c r="M305"/>
      <c r="N305"/>
    </row>
    <row r="306" spans="1:14" s="38" customFormat="1" ht="32.25" customHeight="1" x14ac:dyDescent="0.25">
      <c r="A306" s="195"/>
      <c r="B306" s="377"/>
      <c r="C306" s="379"/>
      <c r="D306" s="235" t="s">
        <v>317</v>
      </c>
      <c r="E306" s="57"/>
      <c r="F306" s="39">
        <v>15000</v>
      </c>
      <c r="G306" s="286">
        <f t="shared" si="20"/>
        <v>15000</v>
      </c>
      <c r="H306" s="287"/>
      <c r="I306" s="70"/>
      <c r="J306" s="70"/>
      <c r="K306" s="58"/>
      <c r="L306"/>
      <c r="M306"/>
      <c r="N306"/>
    </row>
    <row r="307" spans="1:14" s="38" customFormat="1" ht="32.25" customHeight="1" x14ac:dyDescent="0.25">
      <c r="A307" s="195"/>
      <c r="B307" s="377"/>
      <c r="C307" s="379"/>
      <c r="D307" s="235" t="s">
        <v>318</v>
      </c>
      <c r="E307" s="57"/>
      <c r="F307" s="39">
        <v>8000</v>
      </c>
      <c r="G307" s="286">
        <f t="shared" si="20"/>
        <v>8000</v>
      </c>
      <c r="H307" s="287"/>
      <c r="I307" s="70"/>
      <c r="J307" s="70"/>
      <c r="K307" s="58"/>
      <c r="L307"/>
      <c r="M307"/>
      <c r="N307"/>
    </row>
    <row r="308" spans="1:14" s="38" customFormat="1" ht="32.25" customHeight="1" x14ac:dyDescent="0.25">
      <c r="A308" s="195"/>
      <c r="B308" s="377"/>
      <c r="C308" s="379"/>
      <c r="D308" s="235" t="s">
        <v>319</v>
      </c>
      <c r="E308" s="57"/>
      <c r="F308" s="39">
        <v>10000</v>
      </c>
      <c r="G308" s="286">
        <f t="shared" si="20"/>
        <v>10000</v>
      </c>
      <c r="H308" s="287"/>
      <c r="I308" s="70"/>
      <c r="J308" s="70"/>
      <c r="K308" s="58"/>
      <c r="L308"/>
      <c r="M308"/>
      <c r="N308"/>
    </row>
    <row r="309" spans="1:14" s="38" customFormat="1" ht="32.25" customHeight="1" x14ac:dyDescent="0.25">
      <c r="A309" s="195"/>
      <c r="B309" s="377"/>
      <c r="C309" s="379"/>
      <c r="D309" s="235" t="s">
        <v>320</v>
      </c>
      <c r="E309" s="57"/>
      <c r="F309" s="39">
        <v>12000</v>
      </c>
      <c r="G309" s="286">
        <f t="shared" si="20"/>
        <v>12000</v>
      </c>
      <c r="H309" s="287"/>
      <c r="I309" s="70"/>
      <c r="J309" s="70"/>
      <c r="K309" s="58"/>
      <c r="L309"/>
      <c r="M309"/>
      <c r="N309"/>
    </row>
    <row r="310" spans="1:14" s="38" customFormat="1" ht="32.25" customHeight="1" x14ac:dyDescent="0.25">
      <c r="A310" s="195"/>
      <c r="B310" s="377"/>
      <c r="C310" s="379"/>
      <c r="D310" s="235" t="s">
        <v>321</v>
      </c>
      <c r="E310" s="71"/>
      <c r="F310" s="39">
        <v>60000</v>
      </c>
      <c r="G310" s="286">
        <f t="shared" si="20"/>
        <v>60000</v>
      </c>
      <c r="H310" s="287"/>
      <c r="I310" s="70"/>
      <c r="J310" s="70"/>
      <c r="K310" s="58"/>
      <c r="L310"/>
      <c r="M310"/>
      <c r="N310"/>
    </row>
    <row r="311" spans="1:14" s="38" customFormat="1" ht="32.25" customHeight="1" x14ac:dyDescent="0.25">
      <c r="A311" s="195"/>
      <c r="B311" s="377"/>
      <c r="C311" s="379"/>
      <c r="D311" s="235" t="s">
        <v>322</v>
      </c>
      <c r="E311" s="71"/>
      <c r="F311" s="39">
        <v>50000</v>
      </c>
      <c r="G311" s="286">
        <f t="shared" si="20"/>
        <v>50000</v>
      </c>
      <c r="H311" s="287"/>
      <c r="I311" s="70"/>
      <c r="J311" s="70"/>
      <c r="K311" s="58"/>
      <c r="L311"/>
      <c r="M311"/>
      <c r="N311"/>
    </row>
    <row r="312" spans="1:14" s="38" customFormat="1" ht="32.25" customHeight="1" x14ac:dyDescent="0.25">
      <c r="A312" s="195"/>
      <c r="B312" s="377"/>
      <c r="C312" s="379"/>
      <c r="D312" s="235" t="s">
        <v>323</v>
      </c>
      <c r="E312" s="71"/>
      <c r="F312" s="39">
        <v>15000</v>
      </c>
      <c r="G312" s="286">
        <f t="shared" ref="G312:G325" si="21">F312+E312</f>
        <v>15000</v>
      </c>
      <c r="H312" s="287"/>
      <c r="I312" s="70"/>
      <c r="J312" s="70"/>
      <c r="K312" s="58"/>
      <c r="L312"/>
      <c r="M312"/>
      <c r="N312"/>
    </row>
    <row r="313" spans="1:14" s="38" customFormat="1" ht="32.25" customHeight="1" x14ac:dyDescent="0.25">
      <c r="A313" s="195"/>
      <c r="B313" s="377"/>
      <c r="C313" s="379"/>
      <c r="D313" s="235" t="s">
        <v>324</v>
      </c>
      <c r="E313" s="71"/>
      <c r="F313" s="39">
        <v>7000</v>
      </c>
      <c r="G313" s="286">
        <f t="shared" si="21"/>
        <v>7000</v>
      </c>
      <c r="H313" s="287"/>
      <c r="I313" s="70"/>
      <c r="J313" s="70"/>
      <c r="K313" s="58"/>
      <c r="L313"/>
      <c r="M313"/>
      <c r="N313"/>
    </row>
    <row r="314" spans="1:14" s="38" customFormat="1" ht="32.25" customHeight="1" x14ac:dyDescent="0.25">
      <c r="A314" s="195"/>
      <c r="B314" s="377"/>
      <c r="C314" s="379"/>
      <c r="D314" s="235" t="s">
        <v>325</v>
      </c>
      <c r="E314" s="71"/>
      <c r="F314" s="39">
        <v>100000</v>
      </c>
      <c r="G314" s="286">
        <f t="shared" si="21"/>
        <v>100000</v>
      </c>
      <c r="H314" s="287"/>
      <c r="I314" s="70"/>
      <c r="J314" s="70"/>
      <c r="K314" s="58"/>
      <c r="L314"/>
      <c r="M314"/>
      <c r="N314"/>
    </row>
    <row r="315" spans="1:14" s="38" customFormat="1" ht="32.25" customHeight="1" x14ac:dyDescent="0.25">
      <c r="A315" s="195"/>
      <c r="B315" s="377"/>
      <c r="C315" s="379"/>
      <c r="D315" s="235" t="s">
        <v>326</v>
      </c>
      <c r="E315" s="57"/>
      <c r="F315" s="39">
        <v>30000</v>
      </c>
      <c r="G315" s="286">
        <f t="shared" si="21"/>
        <v>30000</v>
      </c>
      <c r="H315" s="287"/>
      <c r="I315" s="70"/>
      <c r="J315" s="70"/>
      <c r="K315" s="58"/>
      <c r="L315"/>
      <c r="M315"/>
      <c r="N315"/>
    </row>
    <row r="316" spans="1:14" s="38" customFormat="1" ht="32.25" customHeight="1" x14ac:dyDescent="0.25">
      <c r="A316" s="195"/>
      <c r="B316" s="377"/>
      <c r="C316" s="379"/>
      <c r="D316" s="235" t="s">
        <v>327</v>
      </c>
      <c r="E316" s="57"/>
      <c r="F316" s="39">
        <v>24000</v>
      </c>
      <c r="G316" s="286">
        <f t="shared" si="21"/>
        <v>24000</v>
      </c>
      <c r="H316" s="287"/>
      <c r="I316" s="70"/>
      <c r="J316" s="70"/>
      <c r="K316" s="58"/>
      <c r="L316"/>
      <c r="M316"/>
      <c r="N316"/>
    </row>
    <row r="317" spans="1:14" s="38" customFormat="1" ht="32.25" customHeight="1" x14ac:dyDescent="0.25">
      <c r="A317" s="195"/>
      <c r="B317" s="377"/>
      <c r="C317" s="379"/>
      <c r="D317" s="235" t="s">
        <v>328</v>
      </c>
      <c r="E317" s="68">
        <v>60000</v>
      </c>
      <c r="F317" s="39"/>
      <c r="G317" s="286">
        <f t="shared" si="21"/>
        <v>60000</v>
      </c>
      <c r="H317" s="287"/>
      <c r="I317" s="70"/>
      <c r="J317" s="70"/>
      <c r="K317" s="58"/>
      <c r="L317"/>
      <c r="M317"/>
      <c r="N317"/>
    </row>
    <row r="318" spans="1:14" s="38" customFormat="1" ht="32.25" customHeight="1" x14ac:dyDescent="0.25">
      <c r="A318" s="195"/>
      <c r="B318" s="377"/>
      <c r="C318" s="379"/>
      <c r="D318" s="235" t="s">
        <v>329</v>
      </c>
      <c r="E318" s="57"/>
      <c r="F318" s="39">
        <v>70000</v>
      </c>
      <c r="G318" s="286">
        <f t="shared" si="21"/>
        <v>70000</v>
      </c>
      <c r="H318" s="287"/>
      <c r="I318" s="70"/>
      <c r="J318" s="70"/>
      <c r="K318" s="58"/>
      <c r="L318"/>
      <c r="M318"/>
      <c r="N318"/>
    </row>
    <row r="319" spans="1:14" s="38" customFormat="1" ht="32.25" customHeight="1" x14ac:dyDescent="0.25">
      <c r="A319" s="195"/>
      <c r="B319" s="377"/>
      <c r="C319" s="379"/>
      <c r="D319" s="235" t="s">
        <v>330</v>
      </c>
      <c r="E319" s="57"/>
      <c r="F319" s="39">
        <v>50000</v>
      </c>
      <c r="G319" s="286">
        <f t="shared" si="21"/>
        <v>50000</v>
      </c>
      <c r="H319" s="287"/>
      <c r="I319" s="70"/>
      <c r="J319" s="70"/>
      <c r="K319" s="58"/>
      <c r="L319"/>
      <c r="M319"/>
      <c r="N319"/>
    </row>
    <row r="320" spans="1:14" s="38" customFormat="1" ht="32.25" customHeight="1" x14ac:dyDescent="0.25">
      <c r="A320" s="195"/>
      <c r="B320" s="377"/>
      <c r="C320" s="379"/>
      <c r="D320" s="235" t="s">
        <v>331</v>
      </c>
      <c r="E320" s="57"/>
      <c r="F320" s="39">
        <v>70000</v>
      </c>
      <c r="G320" s="286">
        <f t="shared" si="21"/>
        <v>70000</v>
      </c>
      <c r="H320" s="287"/>
      <c r="I320" s="70"/>
      <c r="J320" s="70"/>
      <c r="K320" s="58"/>
      <c r="L320"/>
      <c r="M320"/>
      <c r="N320"/>
    </row>
    <row r="321" spans="1:14" s="38" customFormat="1" ht="32.25" customHeight="1" x14ac:dyDescent="0.25">
      <c r="A321" s="195"/>
      <c r="B321" s="377"/>
      <c r="C321" s="379"/>
      <c r="D321" s="235" t="s">
        <v>332</v>
      </c>
      <c r="E321" s="57"/>
      <c r="F321" s="39">
        <v>70000</v>
      </c>
      <c r="G321" s="286">
        <f t="shared" si="21"/>
        <v>70000</v>
      </c>
      <c r="H321" s="287"/>
      <c r="I321" s="70"/>
      <c r="J321" s="70"/>
      <c r="K321" s="58"/>
      <c r="L321"/>
      <c r="M321"/>
      <c r="N321"/>
    </row>
    <row r="322" spans="1:14" s="38" customFormat="1" ht="47.25" x14ac:dyDescent="0.25">
      <c r="A322" s="195"/>
      <c r="B322" s="377"/>
      <c r="C322" s="379"/>
      <c r="D322" s="235" t="s">
        <v>333</v>
      </c>
      <c r="E322" s="57"/>
      <c r="F322" s="39">
        <v>50000</v>
      </c>
      <c r="G322" s="286">
        <f t="shared" si="21"/>
        <v>50000</v>
      </c>
      <c r="H322" s="287"/>
      <c r="I322" s="70"/>
      <c r="J322" s="70"/>
      <c r="K322" s="58"/>
      <c r="L322"/>
      <c r="M322"/>
      <c r="N322"/>
    </row>
    <row r="323" spans="1:14" s="38" customFormat="1" ht="32.25" customHeight="1" x14ac:dyDescent="0.25">
      <c r="A323" s="195"/>
      <c r="B323" s="377"/>
      <c r="C323" s="379"/>
      <c r="D323" s="235" t="s">
        <v>334</v>
      </c>
      <c r="E323" s="57"/>
      <c r="F323" s="39">
        <v>45000</v>
      </c>
      <c r="G323" s="286">
        <f t="shared" si="21"/>
        <v>45000</v>
      </c>
      <c r="H323" s="287"/>
      <c r="I323" s="70"/>
      <c r="J323" s="70"/>
      <c r="K323" s="58"/>
      <c r="L323"/>
      <c r="M323"/>
      <c r="N323"/>
    </row>
    <row r="324" spans="1:14" s="38" customFormat="1" ht="32.25" customHeight="1" x14ac:dyDescent="0.25">
      <c r="A324" s="195"/>
      <c r="B324" s="377"/>
      <c r="C324" s="379"/>
      <c r="D324" s="235" t="s">
        <v>335</v>
      </c>
      <c r="E324" s="68">
        <v>200000</v>
      </c>
      <c r="F324" s="39"/>
      <c r="G324" s="286">
        <f t="shared" si="21"/>
        <v>200000</v>
      </c>
      <c r="H324" s="287"/>
      <c r="I324" s="70"/>
      <c r="J324" s="70"/>
      <c r="K324" s="58"/>
      <c r="L324"/>
      <c r="M324"/>
      <c r="N324"/>
    </row>
    <row r="325" spans="1:14" s="38" customFormat="1" ht="32.25" customHeight="1" x14ac:dyDescent="0.25">
      <c r="A325" s="195"/>
      <c r="B325" s="345"/>
      <c r="C325" s="380"/>
      <c r="D325" s="344" t="s">
        <v>498</v>
      </c>
      <c r="E325" s="68">
        <v>60000</v>
      </c>
      <c r="F325" s="39"/>
      <c r="G325" s="286">
        <f t="shared" si="21"/>
        <v>60000</v>
      </c>
      <c r="H325" s="287"/>
      <c r="I325" s="70"/>
      <c r="J325" s="70"/>
      <c r="K325" s="346" t="s">
        <v>499</v>
      </c>
      <c r="L325"/>
      <c r="M325"/>
      <c r="N325"/>
    </row>
    <row r="326" spans="1:14" s="38" customFormat="1" ht="57.75" customHeight="1" x14ac:dyDescent="0.25">
      <c r="A326" s="195"/>
      <c r="B326" s="12" t="s">
        <v>340</v>
      </c>
      <c r="C326" s="236"/>
      <c r="D326" s="235"/>
      <c r="E326" s="66"/>
      <c r="F326" s="235"/>
      <c r="G326" s="298"/>
      <c r="H326" s="299"/>
      <c r="I326" s="58"/>
      <c r="J326" s="58"/>
      <c r="K326" s="58"/>
      <c r="L326"/>
      <c r="M326"/>
      <c r="N326"/>
    </row>
    <row r="327" spans="1:14" s="38" customFormat="1" ht="32.25" customHeight="1" x14ac:dyDescent="0.25">
      <c r="A327" s="195"/>
      <c r="B327" s="381"/>
      <c r="C327" s="368" t="s">
        <v>45</v>
      </c>
      <c r="D327" s="235" t="s">
        <v>94</v>
      </c>
      <c r="E327" s="68">
        <v>0</v>
      </c>
      <c r="F327" s="68">
        <v>0</v>
      </c>
      <c r="G327" s="347">
        <f t="shared" ref="G327:G362" si="22">F327+E327</f>
        <v>0</v>
      </c>
      <c r="H327" s="287">
        <v>3000000</v>
      </c>
      <c r="I327" s="70"/>
      <c r="J327" s="70"/>
      <c r="K327" s="58" t="s">
        <v>497</v>
      </c>
      <c r="L327"/>
      <c r="M327"/>
      <c r="N327"/>
    </row>
    <row r="328" spans="1:14" s="38" customFormat="1" ht="32.25" customHeight="1" x14ac:dyDescent="0.25">
      <c r="A328" s="195"/>
      <c r="B328" s="381"/>
      <c r="C328" s="368"/>
      <c r="D328" s="235" t="s">
        <v>95</v>
      </c>
      <c r="E328" s="68"/>
      <c r="F328" s="39">
        <v>2600000</v>
      </c>
      <c r="G328" s="286">
        <f t="shared" si="22"/>
        <v>2600000</v>
      </c>
      <c r="H328" s="287"/>
      <c r="I328" s="70"/>
      <c r="J328" s="70"/>
      <c r="K328" s="58"/>
      <c r="L328"/>
      <c r="M328"/>
      <c r="N328"/>
    </row>
    <row r="329" spans="1:14" s="38" customFormat="1" ht="32.25" customHeight="1" x14ac:dyDescent="0.25">
      <c r="A329" s="195"/>
      <c r="B329" s="381"/>
      <c r="C329" s="368"/>
      <c r="D329" s="235" t="s">
        <v>97</v>
      </c>
      <c r="E329" s="68"/>
      <c r="F329" s="39">
        <v>300000</v>
      </c>
      <c r="G329" s="286">
        <f t="shared" si="22"/>
        <v>300000</v>
      </c>
      <c r="H329" s="287"/>
      <c r="I329" s="70"/>
      <c r="J329" s="70"/>
      <c r="K329" s="58"/>
      <c r="L329"/>
      <c r="M329"/>
      <c r="N329"/>
    </row>
    <row r="330" spans="1:14" s="40" customFormat="1" ht="32.25" customHeight="1" x14ac:dyDescent="0.25">
      <c r="A330" s="194"/>
      <c r="B330" s="381"/>
      <c r="C330" s="368"/>
      <c r="D330" s="235" t="s">
        <v>98</v>
      </c>
      <c r="E330" s="68"/>
      <c r="F330" s="39">
        <v>300000</v>
      </c>
      <c r="G330" s="286">
        <f t="shared" si="22"/>
        <v>300000</v>
      </c>
      <c r="H330" s="287"/>
      <c r="I330" s="70"/>
      <c r="J330" s="70"/>
      <c r="K330" s="58"/>
      <c r="L330"/>
      <c r="M330"/>
      <c r="N330"/>
    </row>
    <row r="331" spans="1:14" s="40" customFormat="1" ht="32.25" customHeight="1" x14ac:dyDescent="0.25">
      <c r="A331" s="194"/>
      <c r="B331" s="381"/>
      <c r="C331" s="368"/>
      <c r="D331" s="235" t="s">
        <v>500</v>
      </c>
      <c r="E331" s="68"/>
      <c r="F331" s="39">
        <v>105000</v>
      </c>
      <c r="G331" s="286">
        <f t="shared" si="22"/>
        <v>105000</v>
      </c>
      <c r="H331" s="287"/>
      <c r="I331" s="70"/>
      <c r="J331" s="70"/>
      <c r="K331" s="58"/>
      <c r="L331"/>
      <c r="M331"/>
      <c r="N331"/>
    </row>
    <row r="332" spans="1:14" s="40" customFormat="1" ht="32.25" customHeight="1" x14ac:dyDescent="0.25">
      <c r="A332" s="194"/>
      <c r="B332" s="381"/>
      <c r="C332" s="368"/>
      <c r="D332" s="235" t="s">
        <v>103</v>
      </c>
      <c r="E332" s="68"/>
      <c r="F332" s="39">
        <v>230000</v>
      </c>
      <c r="G332" s="286">
        <f t="shared" si="22"/>
        <v>230000</v>
      </c>
      <c r="H332" s="287"/>
      <c r="I332" s="70"/>
      <c r="J332" s="70"/>
      <c r="K332" s="58"/>
      <c r="L332"/>
      <c r="M332"/>
      <c r="N332"/>
    </row>
    <row r="333" spans="1:14" s="40" customFormat="1" ht="32.25" customHeight="1" x14ac:dyDescent="0.25">
      <c r="A333" s="194"/>
      <c r="B333" s="381"/>
      <c r="C333" s="368"/>
      <c r="D333" s="235" t="s">
        <v>501</v>
      </c>
      <c r="E333" s="39"/>
      <c r="F333" s="39">
        <v>91599.53</v>
      </c>
      <c r="G333" s="286">
        <f t="shared" si="22"/>
        <v>91599.53</v>
      </c>
      <c r="H333" s="287"/>
      <c r="I333" s="70"/>
      <c r="J333" s="70"/>
      <c r="K333" s="58"/>
      <c r="L333"/>
      <c r="M333"/>
      <c r="N333"/>
    </row>
    <row r="334" spans="1:14" s="40" customFormat="1" ht="32.25" customHeight="1" x14ac:dyDescent="0.25">
      <c r="A334" s="194"/>
      <c r="B334" s="381"/>
      <c r="C334" s="368"/>
      <c r="D334" s="235" t="s">
        <v>105</v>
      </c>
      <c r="E334" s="39"/>
      <c r="F334" s="39">
        <v>70000</v>
      </c>
      <c r="G334" s="286">
        <f t="shared" si="22"/>
        <v>70000</v>
      </c>
      <c r="H334" s="287"/>
      <c r="I334" s="70"/>
      <c r="J334" s="70"/>
      <c r="K334" s="58"/>
      <c r="L334"/>
      <c r="M334"/>
      <c r="N334"/>
    </row>
    <row r="335" spans="1:14" s="40" customFormat="1" ht="32.25" customHeight="1" x14ac:dyDescent="0.25">
      <c r="A335" s="194"/>
      <c r="B335" s="381"/>
      <c r="C335" s="368"/>
      <c r="D335" s="235" t="s">
        <v>502</v>
      </c>
      <c r="E335" s="39"/>
      <c r="F335" s="39">
        <v>244280</v>
      </c>
      <c r="G335" s="286">
        <f t="shared" si="22"/>
        <v>244280</v>
      </c>
      <c r="H335" s="287"/>
      <c r="I335" s="70"/>
      <c r="J335" s="70"/>
      <c r="K335" s="58"/>
      <c r="L335"/>
      <c r="M335"/>
      <c r="N335"/>
    </row>
    <row r="336" spans="1:14" s="40" customFormat="1" ht="32.25" customHeight="1" x14ac:dyDescent="0.25">
      <c r="A336" s="194"/>
      <c r="B336" s="381"/>
      <c r="C336" s="368"/>
      <c r="D336" s="235" t="s">
        <v>108</v>
      </c>
      <c r="E336" s="39"/>
      <c r="F336" s="39">
        <v>240000</v>
      </c>
      <c r="G336" s="286">
        <f t="shared" si="22"/>
        <v>240000</v>
      </c>
      <c r="H336" s="287"/>
      <c r="I336" s="70"/>
      <c r="J336" s="70"/>
      <c r="K336" s="58"/>
      <c r="L336"/>
      <c r="M336"/>
      <c r="N336"/>
    </row>
    <row r="337" spans="1:14" s="40" customFormat="1" ht="32.25" customHeight="1" x14ac:dyDescent="0.25">
      <c r="A337" s="194"/>
      <c r="B337" s="381"/>
      <c r="C337" s="368"/>
      <c r="D337" s="235" t="s">
        <v>109</v>
      </c>
      <c r="E337" s="39"/>
      <c r="F337" s="39">
        <v>50000</v>
      </c>
      <c r="G337" s="286">
        <f t="shared" si="22"/>
        <v>50000</v>
      </c>
      <c r="H337" s="287"/>
      <c r="I337" s="70"/>
      <c r="J337" s="70"/>
      <c r="K337" s="58"/>
      <c r="L337"/>
      <c r="M337"/>
      <c r="N337"/>
    </row>
    <row r="338" spans="1:14" s="40" customFormat="1" ht="32.25" customHeight="1" x14ac:dyDescent="0.25">
      <c r="A338" s="194"/>
      <c r="B338" s="381"/>
      <c r="C338" s="368"/>
      <c r="D338" s="235" t="s">
        <v>110</v>
      </c>
      <c r="E338" s="68"/>
      <c r="F338" s="39">
        <v>25000</v>
      </c>
      <c r="G338" s="286">
        <f t="shared" si="22"/>
        <v>25000</v>
      </c>
      <c r="H338" s="287"/>
      <c r="I338" s="70"/>
      <c r="J338" s="70"/>
      <c r="K338" s="58"/>
      <c r="L338"/>
      <c r="M338"/>
      <c r="N338"/>
    </row>
    <row r="339" spans="1:14" s="40" customFormat="1" ht="32.25" customHeight="1" x14ac:dyDescent="0.25">
      <c r="A339" s="194"/>
      <c r="B339" s="381"/>
      <c r="C339" s="368"/>
      <c r="D339" s="235" t="s">
        <v>111</v>
      </c>
      <c r="E339" s="68">
        <v>1300</v>
      </c>
      <c r="F339" s="39"/>
      <c r="G339" s="286">
        <f t="shared" si="22"/>
        <v>1300</v>
      </c>
      <c r="H339" s="287"/>
      <c r="I339" s="70"/>
      <c r="J339" s="70"/>
      <c r="K339" s="58"/>
      <c r="L339"/>
      <c r="M339"/>
      <c r="N339"/>
    </row>
    <row r="340" spans="1:14" s="40" customFormat="1" ht="32.25" customHeight="1" x14ac:dyDescent="0.25">
      <c r="A340" s="194"/>
      <c r="B340" s="381"/>
      <c r="C340" s="368"/>
      <c r="D340" s="235" t="s">
        <v>112</v>
      </c>
      <c r="E340" s="39"/>
      <c r="F340" s="39">
        <v>1500</v>
      </c>
      <c r="G340" s="286">
        <f t="shared" si="22"/>
        <v>1500</v>
      </c>
      <c r="H340" s="287"/>
      <c r="I340" s="70"/>
      <c r="J340" s="70"/>
      <c r="K340" s="58"/>
      <c r="L340"/>
      <c r="M340"/>
      <c r="N340"/>
    </row>
    <row r="341" spans="1:14" s="40" customFormat="1" ht="32.25" customHeight="1" x14ac:dyDescent="0.25">
      <c r="A341" s="194"/>
      <c r="B341" s="381"/>
      <c r="C341" s="368"/>
      <c r="D341" s="235" t="s">
        <v>113</v>
      </c>
      <c r="E341" s="39"/>
      <c r="F341" s="39">
        <v>40000</v>
      </c>
      <c r="G341" s="286">
        <f t="shared" si="22"/>
        <v>40000</v>
      </c>
      <c r="H341" s="287"/>
      <c r="I341" s="70"/>
      <c r="J341" s="70"/>
      <c r="K341" s="58"/>
      <c r="L341"/>
      <c r="M341"/>
      <c r="N341"/>
    </row>
    <row r="342" spans="1:14" s="40" customFormat="1" ht="32.25" customHeight="1" x14ac:dyDescent="0.25">
      <c r="A342" s="194"/>
      <c r="B342" s="381"/>
      <c r="C342" s="368"/>
      <c r="D342" s="235" t="s">
        <v>90</v>
      </c>
      <c r="E342" s="39"/>
      <c r="F342" s="39">
        <v>62620</v>
      </c>
      <c r="G342" s="286">
        <f t="shared" si="22"/>
        <v>62620</v>
      </c>
      <c r="H342" s="287"/>
      <c r="I342" s="70"/>
      <c r="J342" s="70"/>
      <c r="K342" s="58"/>
      <c r="L342"/>
      <c r="M342"/>
      <c r="N342"/>
    </row>
    <row r="343" spans="1:14" s="40" customFormat="1" ht="32.25" customHeight="1" x14ac:dyDescent="0.25">
      <c r="A343" s="194"/>
      <c r="B343" s="381"/>
      <c r="C343" s="368"/>
      <c r="D343" s="235" t="s">
        <v>91</v>
      </c>
      <c r="E343" s="39"/>
      <c r="F343" s="39">
        <v>65000</v>
      </c>
      <c r="G343" s="286">
        <f t="shared" si="22"/>
        <v>65000</v>
      </c>
      <c r="H343" s="287"/>
      <c r="I343" s="70"/>
      <c r="J343" s="70"/>
      <c r="K343" s="58"/>
      <c r="L343"/>
      <c r="M343"/>
      <c r="N343"/>
    </row>
    <row r="344" spans="1:14" s="40" customFormat="1" ht="32.25" customHeight="1" x14ac:dyDescent="0.25">
      <c r="A344" s="194"/>
      <c r="B344" s="381"/>
      <c r="C344" s="368"/>
      <c r="D344" s="235" t="s">
        <v>92</v>
      </c>
      <c r="E344" s="39"/>
      <c r="F344" s="39">
        <v>100000</v>
      </c>
      <c r="G344" s="286">
        <f t="shared" si="22"/>
        <v>100000</v>
      </c>
      <c r="H344" s="287"/>
      <c r="I344" s="70"/>
      <c r="J344" s="70"/>
      <c r="K344" s="58"/>
      <c r="L344"/>
      <c r="M344"/>
      <c r="N344"/>
    </row>
    <row r="345" spans="1:14" s="40" customFormat="1" ht="32.25" customHeight="1" x14ac:dyDescent="0.25">
      <c r="A345" s="194"/>
      <c r="B345" s="381"/>
      <c r="C345" s="368"/>
      <c r="D345" s="235" t="s">
        <v>106</v>
      </c>
      <c r="E345" s="39"/>
      <c r="F345" s="39">
        <v>32000</v>
      </c>
      <c r="G345" s="286">
        <f t="shared" si="22"/>
        <v>32000</v>
      </c>
      <c r="H345" s="287"/>
      <c r="I345" s="70"/>
      <c r="J345" s="70"/>
      <c r="K345" s="58"/>
      <c r="L345"/>
      <c r="M345"/>
      <c r="N345"/>
    </row>
    <row r="346" spans="1:14" s="40" customFormat="1" ht="32.25" customHeight="1" x14ac:dyDescent="0.25">
      <c r="A346" s="194"/>
      <c r="B346" s="381"/>
      <c r="C346" s="368"/>
      <c r="D346" s="235" t="s">
        <v>115</v>
      </c>
      <c r="E346" s="39"/>
      <c r="F346" s="39">
        <v>20000</v>
      </c>
      <c r="G346" s="286">
        <f t="shared" si="22"/>
        <v>20000</v>
      </c>
      <c r="H346" s="287"/>
      <c r="I346" s="70"/>
      <c r="J346" s="70"/>
      <c r="K346" s="58"/>
      <c r="L346"/>
      <c r="M346"/>
      <c r="N346"/>
    </row>
    <row r="347" spans="1:14" s="40" customFormat="1" ht="32.25" customHeight="1" x14ac:dyDescent="0.25">
      <c r="A347" s="194"/>
      <c r="B347" s="373"/>
      <c r="C347" s="370" t="s">
        <v>46</v>
      </c>
      <c r="D347" s="344" t="s">
        <v>503</v>
      </c>
      <c r="E347" s="39">
        <v>30000</v>
      </c>
      <c r="F347" s="39"/>
      <c r="G347" s="286">
        <f t="shared" si="22"/>
        <v>30000</v>
      </c>
      <c r="H347" s="287"/>
      <c r="I347" s="70"/>
      <c r="J347" s="70"/>
      <c r="K347" s="346" t="s">
        <v>499</v>
      </c>
      <c r="L347"/>
      <c r="M347"/>
      <c r="N347"/>
    </row>
    <row r="348" spans="1:14" s="40" customFormat="1" ht="38.25" customHeight="1" x14ac:dyDescent="0.25">
      <c r="A348" s="194"/>
      <c r="B348" s="374"/>
      <c r="C348" s="371"/>
      <c r="D348" s="235" t="s">
        <v>141</v>
      </c>
      <c r="E348" s="39"/>
      <c r="F348" s="39">
        <v>7000</v>
      </c>
      <c r="G348" s="286">
        <f t="shared" si="22"/>
        <v>7000</v>
      </c>
      <c r="H348" s="287"/>
      <c r="I348" s="70"/>
      <c r="J348" s="70"/>
      <c r="K348" s="58"/>
      <c r="L348"/>
      <c r="M348"/>
      <c r="N348"/>
    </row>
    <row r="349" spans="1:14" s="38" customFormat="1" ht="32.25" customHeight="1" x14ac:dyDescent="0.25">
      <c r="A349" s="195"/>
      <c r="B349" s="374"/>
      <c r="C349" s="371"/>
      <c r="D349" s="235" t="s">
        <v>142</v>
      </c>
      <c r="E349" s="68">
        <v>3000</v>
      </c>
      <c r="F349" s="39"/>
      <c r="G349" s="286">
        <f t="shared" si="22"/>
        <v>3000</v>
      </c>
      <c r="H349" s="287"/>
      <c r="I349" s="70"/>
      <c r="J349" s="70"/>
      <c r="K349" s="58"/>
      <c r="L349"/>
      <c r="M349"/>
      <c r="N349"/>
    </row>
    <row r="350" spans="1:14" s="38" customFormat="1" ht="32.25" customHeight="1" x14ac:dyDescent="0.25">
      <c r="A350" s="195"/>
      <c r="B350" s="374"/>
      <c r="C350" s="371"/>
      <c r="D350" s="235" t="s">
        <v>152</v>
      </c>
      <c r="E350" s="68">
        <v>18000</v>
      </c>
      <c r="F350" s="39"/>
      <c r="G350" s="286">
        <f t="shared" si="22"/>
        <v>18000</v>
      </c>
      <c r="H350" s="287"/>
      <c r="I350" s="70"/>
      <c r="J350" s="70"/>
      <c r="K350" s="58"/>
      <c r="L350"/>
      <c r="M350"/>
      <c r="N350"/>
    </row>
    <row r="351" spans="1:14" s="38" customFormat="1" ht="32.25" customHeight="1" x14ac:dyDescent="0.25">
      <c r="A351" s="195"/>
      <c r="B351" s="374"/>
      <c r="C351" s="371"/>
      <c r="D351" s="235" t="s">
        <v>153</v>
      </c>
      <c r="E351" s="68">
        <v>2000</v>
      </c>
      <c r="F351" s="39"/>
      <c r="G351" s="286">
        <f t="shared" si="22"/>
        <v>2000</v>
      </c>
      <c r="H351" s="287"/>
      <c r="I351" s="70"/>
      <c r="J351" s="70"/>
      <c r="K351" s="58"/>
      <c r="L351"/>
      <c r="M351"/>
      <c r="N351"/>
    </row>
    <row r="352" spans="1:14" s="38" customFormat="1" ht="32.25" customHeight="1" x14ac:dyDescent="0.25">
      <c r="A352" s="195"/>
      <c r="B352" s="374"/>
      <c r="C352" s="371"/>
      <c r="D352" s="235" t="s">
        <v>154</v>
      </c>
      <c r="E352" s="68">
        <v>25000</v>
      </c>
      <c r="F352" s="39"/>
      <c r="G352" s="286">
        <f t="shared" si="22"/>
        <v>25000</v>
      </c>
      <c r="H352" s="287"/>
      <c r="I352" s="70"/>
      <c r="J352" s="70"/>
      <c r="K352" s="58"/>
      <c r="L352"/>
      <c r="M352"/>
      <c r="N352"/>
    </row>
    <row r="353" spans="1:14" s="38" customFormat="1" ht="32.25" customHeight="1" x14ac:dyDescent="0.25">
      <c r="A353" s="195"/>
      <c r="B353" s="374"/>
      <c r="C353" s="371"/>
      <c r="D353" s="235" t="s">
        <v>155</v>
      </c>
      <c r="E353" s="68">
        <v>2000</v>
      </c>
      <c r="F353" s="39"/>
      <c r="G353" s="286">
        <f t="shared" si="22"/>
        <v>2000</v>
      </c>
      <c r="H353" s="287"/>
      <c r="I353" s="70"/>
      <c r="J353" s="70"/>
      <c r="K353" s="58"/>
      <c r="L353"/>
      <c r="M353"/>
      <c r="N353"/>
    </row>
    <row r="354" spans="1:14" s="38" customFormat="1" ht="32.25" customHeight="1" x14ac:dyDescent="0.25">
      <c r="A354" s="195"/>
      <c r="B354" s="374"/>
      <c r="C354" s="371"/>
      <c r="D354" s="235" t="s">
        <v>156</v>
      </c>
      <c r="E354" s="68">
        <v>1000</v>
      </c>
      <c r="F354" s="39"/>
      <c r="G354" s="286">
        <f t="shared" si="22"/>
        <v>1000</v>
      </c>
      <c r="H354" s="287"/>
      <c r="I354" s="70"/>
      <c r="J354" s="70"/>
      <c r="K354" s="58"/>
      <c r="L354"/>
      <c r="M354"/>
      <c r="N354"/>
    </row>
    <row r="355" spans="1:14" s="38" customFormat="1" ht="32.25" customHeight="1" x14ac:dyDescent="0.25">
      <c r="A355" s="195"/>
      <c r="B355" s="374"/>
      <c r="C355" s="371"/>
      <c r="D355" s="235" t="s">
        <v>157</v>
      </c>
      <c r="E355" s="68">
        <v>500</v>
      </c>
      <c r="F355" s="39"/>
      <c r="G355" s="286">
        <f t="shared" si="22"/>
        <v>500</v>
      </c>
      <c r="H355" s="287"/>
      <c r="I355" s="70"/>
      <c r="J355" s="70"/>
      <c r="K355" s="58"/>
      <c r="L355"/>
      <c r="M355"/>
      <c r="N355"/>
    </row>
    <row r="356" spans="1:14" s="38" customFormat="1" ht="32.25" customHeight="1" x14ac:dyDescent="0.25">
      <c r="A356" s="195"/>
      <c r="B356" s="374"/>
      <c r="C356" s="371"/>
      <c r="D356" s="235" t="s">
        <v>158</v>
      </c>
      <c r="E356" s="68">
        <v>2000</v>
      </c>
      <c r="F356" s="39"/>
      <c r="G356" s="286">
        <f t="shared" si="22"/>
        <v>2000</v>
      </c>
      <c r="H356" s="287"/>
      <c r="I356" s="70"/>
      <c r="J356" s="70"/>
      <c r="K356" s="58"/>
      <c r="L356"/>
      <c r="M356"/>
      <c r="N356"/>
    </row>
    <row r="357" spans="1:14" s="38" customFormat="1" ht="32.25" customHeight="1" x14ac:dyDescent="0.25">
      <c r="A357" s="195"/>
      <c r="B357" s="374"/>
      <c r="C357" s="371"/>
      <c r="D357" s="235" t="s">
        <v>159</v>
      </c>
      <c r="E357" s="68">
        <v>25000</v>
      </c>
      <c r="F357" s="39"/>
      <c r="G357" s="286">
        <f t="shared" si="22"/>
        <v>25000</v>
      </c>
      <c r="H357" s="287"/>
      <c r="I357" s="70"/>
      <c r="J357" s="70"/>
      <c r="K357" s="58"/>
      <c r="L357"/>
      <c r="M357"/>
      <c r="N357"/>
    </row>
    <row r="358" spans="1:14" s="38" customFormat="1" ht="32.25" customHeight="1" x14ac:dyDescent="0.25">
      <c r="A358" s="195"/>
      <c r="B358" s="374"/>
      <c r="C358" s="371"/>
      <c r="D358" s="235" t="s">
        <v>160</v>
      </c>
      <c r="E358" s="68">
        <v>3000</v>
      </c>
      <c r="F358" s="39"/>
      <c r="G358" s="286">
        <f t="shared" si="22"/>
        <v>3000</v>
      </c>
      <c r="H358" s="287"/>
      <c r="I358" s="70"/>
      <c r="J358" s="70"/>
      <c r="K358" s="58"/>
      <c r="L358"/>
      <c r="M358"/>
      <c r="N358"/>
    </row>
    <row r="359" spans="1:14" s="38" customFormat="1" ht="32.25" customHeight="1" x14ac:dyDescent="0.25">
      <c r="A359" s="195"/>
      <c r="B359" s="374"/>
      <c r="C359" s="371"/>
      <c r="D359" s="235" t="s">
        <v>161</v>
      </c>
      <c r="E359" s="68">
        <v>2500</v>
      </c>
      <c r="F359" s="39"/>
      <c r="G359" s="286">
        <f t="shared" si="22"/>
        <v>2500</v>
      </c>
      <c r="H359" s="287"/>
      <c r="I359" s="70"/>
      <c r="J359" s="70"/>
      <c r="K359" s="58"/>
      <c r="L359"/>
      <c r="M359"/>
      <c r="N359"/>
    </row>
    <row r="360" spans="1:14" s="38" customFormat="1" ht="32.25" customHeight="1" x14ac:dyDescent="0.25">
      <c r="A360" s="195"/>
      <c r="B360" s="374"/>
      <c r="C360" s="371"/>
      <c r="D360" s="235" t="s">
        <v>162</v>
      </c>
      <c r="E360" s="68">
        <v>2000</v>
      </c>
      <c r="F360" s="39"/>
      <c r="G360" s="286">
        <f t="shared" si="22"/>
        <v>2000</v>
      </c>
      <c r="H360" s="287"/>
      <c r="I360" s="70"/>
      <c r="J360" s="70"/>
      <c r="K360" s="58"/>
      <c r="L360"/>
      <c r="M360"/>
      <c r="N360"/>
    </row>
    <row r="361" spans="1:14" s="38" customFormat="1" ht="32.25" customHeight="1" x14ac:dyDescent="0.25">
      <c r="A361" s="195"/>
      <c r="B361" s="374"/>
      <c r="C361" s="371"/>
      <c r="D361" s="344" t="s">
        <v>504</v>
      </c>
      <c r="E361" s="68">
        <v>65000</v>
      </c>
      <c r="F361" s="39"/>
      <c r="G361" s="286">
        <f t="shared" si="22"/>
        <v>65000</v>
      </c>
      <c r="H361" s="287"/>
      <c r="I361" s="70"/>
      <c r="J361" s="70"/>
      <c r="K361" s="58"/>
      <c r="L361"/>
      <c r="M361"/>
      <c r="N361"/>
    </row>
    <row r="362" spans="1:14" s="38" customFormat="1" ht="32.25" customHeight="1" x14ac:dyDescent="0.25">
      <c r="A362" s="195"/>
      <c r="B362" s="375"/>
      <c r="C362" s="372"/>
      <c r="D362" s="344" t="s">
        <v>505</v>
      </c>
      <c r="E362" s="68">
        <v>350000</v>
      </c>
      <c r="F362" s="39"/>
      <c r="G362" s="286">
        <f t="shared" si="22"/>
        <v>350000</v>
      </c>
      <c r="H362" s="287"/>
      <c r="I362" s="70"/>
      <c r="J362" s="70"/>
      <c r="K362" s="346" t="s">
        <v>499</v>
      </c>
      <c r="L362"/>
      <c r="M362"/>
      <c r="N362"/>
    </row>
    <row r="363" spans="1:14" s="38" customFormat="1" ht="45.75" customHeight="1" x14ac:dyDescent="0.25">
      <c r="A363" s="237"/>
      <c r="B363" s="25" t="s">
        <v>8</v>
      </c>
      <c r="C363" s="26"/>
      <c r="D363" s="65"/>
      <c r="E363" s="67"/>
      <c r="F363" s="58"/>
      <c r="G363" s="291"/>
      <c r="H363" s="292"/>
      <c r="I363" s="48"/>
      <c r="J363" s="48"/>
      <c r="K363" s="48"/>
      <c r="L363"/>
      <c r="M363"/>
      <c r="N363"/>
    </row>
    <row r="364" spans="1:14" s="38" customFormat="1" ht="47.25" x14ac:dyDescent="0.25">
      <c r="A364" s="237"/>
      <c r="B364" s="24" t="s">
        <v>37</v>
      </c>
      <c r="C364" s="18"/>
      <c r="D364" s="54"/>
      <c r="E364" s="55"/>
      <c r="F364" s="55"/>
      <c r="G364" s="284"/>
      <c r="H364" s="285"/>
      <c r="I364" s="55"/>
      <c r="J364" s="55"/>
      <c r="K364" s="55"/>
      <c r="L364"/>
      <c r="M364"/>
      <c r="N364"/>
    </row>
    <row r="365" spans="1:14" s="38" customFormat="1" ht="42.75" customHeight="1" x14ac:dyDescent="0.25">
      <c r="A365" s="237"/>
      <c r="B365" s="25" t="s">
        <v>9</v>
      </c>
      <c r="C365" s="26"/>
      <c r="D365" s="65"/>
      <c r="E365" s="48"/>
      <c r="F365" s="58"/>
      <c r="G365" s="291"/>
      <c r="H365" s="292"/>
      <c r="I365" s="48"/>
      <c r="J365" s="48"/>
      <c r="K365" s="48"/>
      <c r="L365"/>
      <c r="M365"/>
      <c r="N365"/>
    </row>
    <row r="366" spans="1:14" s="38" customFormat="1" ht="50.25" customHeight="1" x14ac:dyDescent="0.25">
      <c r="A366" s="361"/>
      <c r="B366" s="24" t="s">
        <v>38</v>
      </c>
      <c r="C366" s="18"/>
      <c r="D366" s="54"/>
      <c r="E366" s="55"/>
      <c r="F366" s="55"/>
      <c r="G366" s="284"/>
      <c r="H366" s="285"/>
      <c r="I366" s="55"/>
      <c r="J366" s="55"/>
      <c r="K366" s="55"/>
      <c r="L366"/>
      <c r="M366"/>
      <c r="N366"/>
    </row>
    <row r="367" spans="1:14" s="38" customFormat="1" ht="39" customHeight="1" x14ac:dyDescent="0.25">
      <c r="A367" s="361"/>
      <c r="B367" s="25" t="s">
        <v>22</v>
      </c>
      <c r="C367" s="236" t="s">
        <v>7</v>
      </c>
      <c r="D367" s="235" t="s">
        <v>79</v>
      </c>
      <c r="E367" s="35">
        <v>500000</v>
      </c>
      <c r="F367" s="58"/>
      <c r="G367" s="286">
        <f t="shared" ref="G367:G368" si="23">F367+E367</f>
        <v>500000</v>
      </c>
      <c r="H367" s="287"/>
      <c r="I367" s="70"/>
      <c r="J367" s="70"/>
      <c r="K367" s="48"/>
      <c r="L367"/>
      <c r="M367"/>
      <c r="N367"/>
    </row>
    <row r="368" spans="1:14" s="38" customFormat="1" ht="94.5" x14ac:dyDescent="0.25">
      <c r="A368" s="361"/>
      <c r="B368" s="254" t="s">
        <v>31</v>
      </c>
      <c r="C368" s="255" t="s">
        <v>7</v>
      </c>
      <c r="D368" s="256" t="s">
        <v>425</v>
      </c>
      <c r="E368" s="257">
        <v>1329106.3999999999</v>
      </c>
      <c r="F368" s="258"/>
      <c r="G368" s="300">
        <f t="shared" si="23"/>
        <v>1329106.3999999999</v>
      </c>
      <c r="H368" s="301"/>
      <c r="I368" s="257"/>
      <c r="J368" s="257"/>
      <c r="K368" s="337" t="s">
        <v>447</v>
      </c>
      <c r="L368"/>
      <c r="M368"/>
      <c r="N368"/>
    </row>
    <row r="369" spans="1:14" s="38" customFormat="1" ht="30.75" customHeight="1" x14ac:dyDescent="0.25">
      <c r="A369" s="361"/>
      <c r="B369" s="14" t="s">
        <v>26</v>
      </c>
      <c r="C369" s="18"/>
      <c r="D369" s="54"/>
      <c r="E369" s="55"/>
      <c r="F369" s="55"/>
      <c r="G369" s="284"/>
      <c r="H369" s="285"/>
      <c r="I369" s="55"/>
      <c r="J369" s="55"/>
      <c r="K369" s="55"/>
      <c r="L369"/>
      <c r="M369"/>
      <c r="N369"/>
    </row>
    <row r="370" spans="1:14" s="38" customFormat="1" ht="24.75" customHeight="1" x14ac:dyDescent="0.25">
      <c r="A370" s="361"/>
      <c r="B370" s="25" t="s">
        <v>27</v>
      </c>
      <c r="C370" s="26"/>
      <c r="D370" s="65"/>
      <c r="E370" s="48"/>
      <c r="F370" s="58"/>
      <c r="G370" s="291"/>
      <c r="H370" s="292"/>
      <c r="I370" s="48"/>
      <c r="J370" s="48"/>
      <c r="K370" s="48"/>
      <c r="L370"/>
      <c r="M370"/>
      <c r="N370"/>
    </row>
    <row r="371" spans="1:14" s="38" customFormat="1" ht="46.5" customHeight="1" x14ac:dyDescent="0.25">
      <c r="A371" s="362"/>
      <c r="B371" s="14" t="s">
        <v>29</v>
      </c>
      <c r="C371" s="18"/>
      <c r="D371" s="54"/>
      <c r="E371" s="55"/>
      <c r="F371" s="55"/>
      <c r="G371" s="284"/>
      <c r="H371" s="285"/>
      <c r="I371" s="55"/>
      <c r="J371" s="55"/>
      <c r="K371" s="55"/>
      <c r="L371"/>
      <c r="M371"/>
      <c r="N371"/>
    </row>
    <row r="372" spans="1:14" s="41" customFormat="1" ht="24.75" customHeight="1" thickBot="1" x14ac:dyDescent="0.3">
      <c r="A372" s="359" t="s">
        <v>60</v>
      </c>
      <c r="B372" s="360"/>
      <c r="C372" s="360"/>
      <c r="D372" s="360"/>
      <c r="E372" s="186">
        <f t="shared" ref="E372:J372" si="24">SUM(E57:E371)</f>
        <v>12790479.33</v>
      </c>
      <c r="F372" s="186">
        <f t="shared" si="24"/>
        <v>12091283.52</v>
      </c>
      <c r="G372" s="200">
        <f t="shared" si="24"/>
        <v>24881762.849999998</v>
      </c>
      <c r="H372" s="293">
        <f t="shared" si="24"/>
        <v>5269200</v>
      </c>
      <c r="I372" s="186">
        <f t="shared" si="24"/>
        <v>0</v>
      </c>
      <c r="J372" s="186">
        <f t="shared" si="24"/>
        <v>138800</v>
      </c>
      <c r="K372" s="186"/>
      <c r="L372"/>
      <c r="M372"/>
      <c r="N372"/>
    </row>
    <row r="373" spans="1:14" s="38" customFormat="1" ht="53.25" customHeight="1" thickTop="1" x14ac:dyDescent="0.25">
      <c r="A373" s="182"/>
      <c r="B373" s="167" t="s">
        <v>2</v>
      </c>
      <c r="C373" s="188"/>
      <c r="D373" s="189"/>
      <c r="E373" s="190"/>
      <c r="F373" s="191"/>
      <c r="G373" s="294"/>
      <c r="H373" s="295"/>
      <c r="I373" s="191"/>
      <c r="J373" s="191"/>
      <c r="K373" s="191"/>
      <c r="L373"/>
      <c r="M373"/>
      <c r="N373"/>
    </row>
    <row r="374" spans="1:14" s="38" customFormat="1" ht="90.75" customHeight="1" x14ac:dyDescent="0.25">
      <c r="A374" s="361"/>
      <c r="B374" s="14" t="s">
        <v>346</v>
      </c>
      <c r="C374" s="15"/>
      <c r="D374" s="53"/>
      <c r="E374" s="62"/>
      <c r="F374" s="17"/>
      <c r="G374" s="284"/>
      <c r="H374" s="285"/>
      <c r="I374" s="55"/>
      <c r="J374" s="55"/>
      <c r="K374" s="55"/>
      <c r="L374"/>
      <c r="M374"/>
      <c r="N374"/>
    </row>
    <row r="375" spans="1:14" s="38" customFormat="1" ht="64.5" customHeight="1" x14ac:dyDescent="0.25">
      <c r="A375" s="361"/>
      <c r="B375" s="383" t="s">
        <v>336</v>
      </c>
      <c r="C375" s="33" t="s">
        <v>42</v>
      </c>
      <c r="D375" s="66" t="s">
        <v>81</v>
      </c>
      <c r="E375" s="68">
        <v>105000</v>
      </c>
      <c r="F375" s="35"/>
      <c r="G375" s="286">
        <f t="shared" ref="G375:G380" si="25">F375+E375</f>
        <v>105000</v>
      </c>
      <c r="H375" s="287"/>
      <c r="I375" s="70"/>
      <c r="J375" s="70"/>
      <c r="K375" s="67"/>
      <c r="L375"/>
      <c r="M375"/>
      <c r="N375"/>
    </row>
    <row r="376" spans="1:14" s="38" customFormat="1" ht="125.25" customHeight="1" x14ac:dyDescent="0.25">
      <c r="A376" s="361"/>
      <c r="B376" s="383"/>
      <c r="C376" s="33" t="s">
        <v>42</v>
      </c>
      <c r="D376" s="66" t="s">
        <v>82</v>
      </c>
      <c r="E376" s="68">
        <v>1650000</v>
      </c>
      <c r="F376" s="35"/>
      <c r="G376" s="286">
        <f t="shared" si="25"/>
        <v>1650000</v>
      </c>
      <c r="H376" s="287"/>
      <c r="I376" s="70"/>
      <c r="J376" s="70"/>
      <c r="K376" s="67"/>
      <c r="L376"/>
      <c r="M376"/>
      <c r="N376"/>
    </row>
    <row r="377" spans="1:14" s="38" customFormat="1" ht="47.25" customHeight="1" x14ac:dyDescent="0.25">
      <c r="A377" s="361"/>
      <c r="B377" s="383"/>
      <c r="C377" s="33" t="s">
        <v>42</v>
      </c>
      <c r="D377" s="66" t="s">
        <v>83</v>
      </c>
      <c r="E377" s="68">
        <v>130000</v>
      </c>
      <c r="F377" s="35"/>
      <c r="G377" s="286">
        <f t="shared" si="25"/>
        <v>130000</v>
      </c>
      <c r="H377" s="287"/>
      <c r="I377" s="70"/>
      <c r="J377" s="70"/>
      <c r="K377" s="67"/>
      <c r="L377"/>
      <c r="M377"/>
      <c r="N377"/>
    </row>
    <row r="378" spans="1:14" s="38" customFormat="1" ht="47.25" customHeight="1" x14ac:dyDescent="0.25">
      <c r="A378" s="361"/>
      <c r="B378" s="383"/>
      <c r="C378" s="33" t="s">
        <v>42</v>
      </c>
      <c r="D378" s="66" t="s">
        <v>84</v>
      </c>
      <c r="E378" s="68">
        <v>0</v>
      </c>
      <c r="F378" s="35"/>
      <c r="G378" s="347">
        <f t="shared" si="25"/>
        <v>0</v>
      </c>
      <c r="H378" s="287"/>
      <c r="I378" s="70"/>
      <c r="J378" s="70">
        <v>700000</v>
      </c>
      <c r="K378" s="352" t="s">
        <v>513</v>
      </c>
      <c r="L378"/>
      <c r="M378"/>
      <c r="N378"/>
    </row>
    <row r="379" spans="1:14" s="38" customFormat="1" ht="47.25" customHeight="1" x14ac:dyDescent="0.25">
      <c r="A379" s="361"/>
      <c r="B379" s="383"/>
      <c r="C379" s="33" t="s">
        <v>42</v>
      </c>
      <c r="D379" s="66" t="s">
        <v>85</v>
      </c>
      <c r="E379" s="68">
        <v>120000</v>
      </c>
      <c r="F379" s="35"/>
      <c r="G379" s="286">
        <f t="shared" si="25"/>
        <v>120000</v>
      </c>
      <c r="H379" s="287"/>
      <c r="I379" s="70"/>
      <c r="J379" s="70"/>
      <c r="K379" s="67"/>
      <c r="L379"/>
      <c r="M379"/>
      <c r="N379"/>
    </row>
    <row r="380" spans="1:14" s="38" customFormat="1" ht="47.25" customHeight="1" x14ac:dyDescent="0.25">
      <c r="A380" s="361"/>
      <c r="B380" s="383"/>
      <c r="C380" s="33" t="s">
        <v>42</v>
      </c>
      <c r="D380" s="66" t="s">
        <v>506</v>
      </c>
      <c r="E380" s="68">
        <v>1000000</v>
      </c>
      <c r="F380" s="35"/>
      <c r="G380" s="286">
        <f t="shared" si="25"/>
        <v>1000000</v>
      </c>
      <c r="H380" s="287"/>
      <c r="I380" s="70"/>
      <c r="J380" s="70"/>
      <c r="K380" s="67"/>
      <c r="L380"/>
      <c r="M380"/>
      <c r="N380"/>
    </row>
    <row r="381" spans="1:14" s="38" customFormat="1" ht="37.5" customHeight="1" x14ac:dyDescent="0.25">
      <c r="A381" s="361"/>
      <c r="B381" s="14" t="s">
        <v>32</v>
      </c>
      <c r="C381" s="18"/>
      <c r="D381" s="54"/>
      <c r="E381" s="55"/>
      <c r="F381" s="55"/>
      <c r="G381" s="284"/>
      <c r="H381" s="285"/>
      <c r="I381" s="55"/>
      <c r="J381" s="55"/>
      <c r="K381" s="55"/>
      <c r="L381"/>
      <c r="M381"/>
      <c r="N381"/>
    </row>
    <row r="382" spans="1:14" s="38" customFormat="1" ht="37.5" customHeight="1" x14ac:dyDescent="0.25">
      <c r="A382" s="361"/>
      <c r="B382" s="34"/>
      <c r="C382" s="22"/>
      <c r="D382" s="57"/>
      <c r="E382" s="67"/>
      <c r="F382" s="67"/>
      <c r="G382" s="288"/>
      <c r="H382" s="290"/>
      <c r="I382" s="67"/>
      <c r="J382" s="67"/>
      <c r="K382" s="67"/>
      <c r="L382"/>
      <c r="M382"/>
      <c r="N382"/>
    </row>
    <row r="383" spans="1:14" s="38" customFormat="1" ht="72" customHeight="1" x14ac:dyDescent="0.25">
      <c r="A383" s="361"/>
      <c r="B383" s="14" t="s">
        <v>35</v>
      </c>
      <c r="C383" s="16"/>
      <c r="D383" s="53"/>
      <c r="E383" s="62"/>
      <c r="F383" s="54"/>
      <c r="G383" s="284"/>
      <c r="H383" s="285"/>
      <c r="I383" s="55"/>
      <c r="J383" s="55"/>
      <c r="K383" s="55"/>
      <c r="L383"/>
      <c r="M383"/>
      <c r="N383"/>
    </row>
    <row r="384" spans="1:14" s="38" customFormat="1" ht="72" customHeight="1" x14ac:dyDescent="0.25">
      <c r="A384" s="361"/>
      <c r="B384" s="23" t="s">
        <v>69</v>
      </c>
      <c r="C384" s="27" t="s">
        <v>53</v>
      </c>
      <c r="D384" s="66" t="s">
        <v>54</v>
      </c>
      <c r="E384" s="68">
        <v>120000</v>
      </c>
      <c r="F384" s="57"/>
      <c r="G384" s="286">
        <f t="shared" ref="G384" si="26">F384+E384</f>
        <v>120000</v>
      </c>
      <c r="H384" s="287"/>
      <c r="I384" s="70"/>
      <c r="J384" s="70"/>
      <c r="K384" s="67"/>
      <c r="L384"/>
      <c r="M384"/>
      <c r="N384"/>
    </row>
    <row r="385" spans="1:14" s="38" customFormat="1" ht="51" customHeight="1" x14ac:dyDescent="0.25">
      <c r="A385" s="361"/>
      <c r="B385" s="14" t="s">
        <v>36</v>
      </c>
      <c r="C385" s="18"/>
      <c r="D385" s="54"/>
      <c r="E385" s="55"/>
      <c r="F385" s="55"/>
      <c r="G385" s="284"/>
      <c r="H385" s="285"/>
      <c r="I385" s="55"/>
      <c r="J385" s="55"/>
      <c r="K385" s="55"/>
      <c r="L385"/>
      <c r="M385"/>
      <c r="N385"/>
    </row>
    <row r="386" spans="1:14" s="38" customFormat="1" ht="51" customHeight="1" x14ac:dyDescent="0.25">
      <c r="A386" s="361"/>
      <c r="B386" s="34"/>
      <c r="C386" s="22"/>
      <c r="D386" s="57"/>
      <c r="E386" s="67"/>
      <c r="F386" s="67"/>
      <c r="G386" s="288"/>
      <c r="H386" s="290"/>
      <c r="I386" s="67"/>
      <c r="J386" s="67"/>
      <c r="K386" s="67"/>
      <c r="L386"/>
      <c r="M386"/>
      <c r="N386"/>
    </row>
    <row r="387" spans="1:14" s="38" customFormat="1" ht="29.25" customHeight="1" x14ac:dyDescent="0.25">
      <c r="A387" s="361"/>
      <c r="B387" s="14" t="s">
        <v>33</v>
      </c>
      <c r="C387" s="18"/>
      <c r="D387" s="54"/>
      <c r="E387" s="55"/>
      <c r="F387" s="55"/>
      <c r="G387" s="284"/>
      <c r="H387" s="285"/>
      <c r="I387" s="55"/>
      <c r="J387" s="55"/>
      <c r="K387" s="55"/>
      <c r="L387"/>
      <c r="M387"/>
      <c r="N387"/>
    </row>
    <row r="388" spans="1:14" s="38" customFormat="1" ht="29.25" customHeight="1" x14ac:dyDescent="0.25">
      <c r="A388" s="361"/>
      <c r="B388" s="34"/>
      <c r="C388" s="22"/>
      <c r="D388" s="57"/>
      <c r="E388" s="67"/>
      <c r="F388" s="67"/>
      <c r="G388" s="288"/>
      <c r="H388" s="290"/>
      <c r="I388" s="67"/>
      <c r="J388" s="67"/>
      <c r="K388" s="67"/>
      <c r="L388"/>
      <c r="M388"/>
      <c r="N388"/>
    </row>
    <row r="389" spans="1:14" s="38" customFormat="1" ht="21" customHeight="1" x14ac:dyDescent="0.25">
      <c r="A389" s="361"/>
      <c r="B389" s="25" t="s">
        <v>22</v>
      </c>
      <c r="C389" s="26"/>
      <c r="D389" s="65"/>
      <c r="E389" s="48"/>
      <c r="F389" s="58"/>
      <c r="G389" s="291"/>
      <c r="H389" s="292"/>
      <c r="I389" s="48"/>
      <c r="J389" s="48"/>
      <c r="K389" s="48"/>
      <c r="L389"/>
      <c r="M389"/>
      <c r="N389"/>
    </row>
    <row r="390" spans="1:14" s="38" customFormat="1" ht="108.75" customHeight="1" x14ac:dyDescent="0.25">
      <c r="A390" s="361"/>
      <c r="B390" s="12" t="s">
        <v>31</v>
      </c>
      <c r="C390" s="27" t="s">
        <v>7</v>
      </c>
      <c r="D390" s="66" t="s">
        <v>80</v>
      </c>
      <c r="E390" s="68">
        <v>1600000</v>
      </c>
      <c r="F390" s="21"/>
      <c r="G390" s="286">
        <f t="shared" ref="G390" si="27">F390+E390</f>
        <v>1600000</v>
      </c>
      <c r="H390" s="287"/>
      <c r="I390" s="70"/>
      <c r="J390" s="70"/>
      <c r="K390" s="48"/>
      <c r="L390"/>
      <c r="M390"/>
      <c r="N390"/>
    </row>
    <row r="391" spans="1:14" s="41" customFormat="1" ht="40.5" customHeight="1" thickBot="1" x14ac:dyDescent="0.3">
      <c r="A391" s="359" t="s">
        <v>61</v>
      </c>
      <c r="B391" s="360"/>
      <c r="C391" s="360"/>
      <c r="D391" s="360"/>
      <c r="E391" s="186">
        <f t="shared" ref="E391:J391" si="28">SUM(E373:E390)</f>
        <v>4725000</v>
      </c>
      <c r="F391" s="186">
        <f t="shared" si="28"/>
        <v>0</v>
      </c>
      <c r="G391" s="200">
        <f t="shared" si="28"/>
        <v>4725000</v>
      </c>
      <c r="H391" s="293">
        <f t="shared" si="28"/>
        <v>0</v>
      </c>
      <c r="I391" s="186">
        <f t="shared" si="28"/>
        <v>0</v>
      </c>
      <c r="J391" s="186">
        <f t="shared" si="28"/>
        <v>700000</v>
      </c>
      <c r="K391" s="186"/>
      <c r="L391"/>
      <c r="M391"/>
      <c r="N391"/>
    </row>
    <row r="392" spans="1:14" s="38" customFormat="1" ht="32.25" customHeight="1" thickTop="1" x14ac:dyDescent="0.25">
      <c r="A392" s="182"/>
      <c r="B392" s="167" t="s">
        <v>3</v>
      </c>
      <c r="C392" s="188"/>
      <c r="D392" s="189"/>
      <c r="E392" s="190"/>
      <c r="F392" s="191"/>
      <c r="G392" s="294"/>
      <c r="H392" s="295"/>
      <c r="I392" s="191"/>
      <c r="J392" s="191"/>
      <c r="K392" s="191"/>
      <c r="L392"/>
      <c r="M392"/>
      <c r="N392"/>
    </row>
    <row r="393" spans="1:14" s="38" customFormat="1" ht="32.25" customHeight="1" x14ac:dyDescent="0.25">
      <c r="A393" s="361"/>
      <c r="B393" s="14" t="s">
        <v>34</v>
      </c>
      <c r="C393" s="18"/>
      <c r="D393" s="54"/>
      <c r="E393" s="55"/>
      <c r="F393" s="55"/>
      <c r="G393" s="284"/>
      <c r="H393" s="285"/>
      <c r="I393" s="55"/>
      <c r="J393" s="55"/>
      <c r="K393" s="55"/>
      <c r="L393"/>
      <c r="M393"/>
      <c r="N393"/>
    </row>
    <row r="394" spans="1:14" s="38" customFormat="1" ht="22.5" customHeight="1" x14ac:dyDescent="0.25">
      <c r="A394" s="362"/>
      <c r="B394" s="22"/>
      <c r="C394" s="22"/>
      <c r="D394" s="57"/>
      <c r="E394" s="67"/>
      <c r="F394" s="67"/>
      <c r="G394" s="288"/>
      <c r="H394" s="290"/>
      <c r="I394" s="67"/>
      <c r="J394" s="67"/>
      <c r="K394" s="67"/>
      <c r="L394"/>
      <c r="M394"/>
      <c r="N394"/>
    </row>
    <row r="395" spans="1:14" s="38" customFormat="1" ht="22.5" customHeight="1" x14ac:dyDescent="0.25">
      <c r="A395" s="362"/>
      <c r="B395" s="14" t="s">
        <v>10</v>
      </c>
      <c r="C395" s="18"/>
      <c r="D395" s="54"/>
      <c r="E395" s="55"/>
      <c r="F395" s="55"/>
      <c r="G395" s="284"/>
      <c r="H395" s="285"/>
      <c r="I395" s="55"/>
      <c r="J395" s="55"/>
      <c r="K395" s="55"/>
      <c r="L395"/>
      <c r="M395"/>
      <c r="N395"/>
    </row>
    <row r="396" spans="1:14" s="38" customFormat="1" ht="22.5" customHeight="1" x14ac:dyDescent="0.25">
      <c r="A396" s="362"/>
      <c r="B396" s="12"/>
      <c r="C396" s="26"/>
      <c r="D396" s="65"/>
      <c r="E396" s="48"/>
      <c r="F396" s="58"/>
      <c r="G396" s="291"/>
      <c r="H396" s="292"/>
      <c r="I396" s="48"/>
      <c r="J396" s="48"/>
      <c r="K396" s="48"/>
      <c r="L396"/>
      <c r="M396"/>
      <c r="N396"/>
    </row>
    <row r="397" spans="1:14" s="41" customFormat="1" ht="28.5" customHeight="1" thickBot="1" x14ac:dyDescent="0.3">
      <c r="A397" s="359" t="s">
        <v>62</v>
      </c>
      <c r="B397" s="360"/>
      <c r="C397" s="360"/>
      <c r="D397" s="360"/>
      <c r="E397" s="186">
        <f>SUM(E392:E396)</f>
        <v>0</v>
      </c>
      <c r="F397" s="186">
        <f t="shared" ref="F397:J397" si="29">SUM(F392:F396)</f>
        <v>0</v>
      </c>
      <c r="G397" s="200">
        <f t="shared" si="29"/>
        <v>0</v>
      </c>
      <c r="H397" s="293">
        <f t="shared" si="29"/>
        <v>0</v>
      </c>
      <c r="I397" s="186">
        <f t="shared" si="29"/>
        <v>0</v>
      </c>
      <c r="J397" s="186">
        <f t="shared" si="29"/>
        <v>0</v>
      </c>
      <c r="K397" s="186"/>
      <c r="L397"/>
      <c r="M397"/>
      <c r="N397"/>
    </row>
    <row r="398" spans="1:14" s="38" customFormat="1" ht="36" customHeight="1" thickTop="1" x14ac:dyDescent="0.25">
      <c r="A398" s="369"/>
      <c r="B398" s="167" t="s">
        <v>4</v>
      </c>
      <c r="C398" s="196"/>
      <c r="D398" s="197"/>
      <c r="E398" s="198"/>
      <c r="F398" s="199"/>
      <c r="G398" s="302"/>
      <c r="H398" s="303"/>
      <c r="I398" s="198"/>
      <c r="J398" s="198"/>
      <c r="K398" s="198"/>
      <c r="L398"/>
      <c r="M398"/>
      <c r="N398"/>
    </row>
    <row r="399" spans="1:14" s="38" customFormat="1" ht="36" customHeight="1" x14ac:dyDescent="0.25">
      <c r="A399" s="362"/>
      <c r="B399" s="12" t="s">
        <v>11</v>
      </c>
      <c r="C399" s="26"/>
      <c r="D399" s="65"/>
      <c r="E399" s="48"/>
      <c r="F399" s="58"/>
      <c r="G399" s="291"/>
      <c r="H399" s="292"/>
      <c r="I399" s="48"/>
      <c r="J399" s="48"/>
      <c r="K399" s="48"/>
      <c r="L399"/>
      <c r="M399"/>
      <c r="N399"/>
    </row>
    <row r="400" spans="1:14" s="38" customFormat="1" ht="36" customHeight="1" x14ac:dyDescent="0.25">
      <c r="A400" s="362"/>
      <c r="B400" s="12" t="s">
        <v>13</v>
      </c>
      <c r="C400" s="26"/>
      <c r="D400" s="65"/>
      <c r="E400" s="48"/>
      <c r="F400" s="58"/>
      <c r="G400" s="291"/>
      <c r="H400" s="292"/>
      <c r="I400" s="48"/>
      <c r="J400" s="48"/>
      <c r="K400" s="48"/>
      <c r="L400"/>
      <c r="M400"/>
      <c r="N400"/>
    </row>
    <row r="401" spans="1:245" s="41" customFormat="1" ht="36.75" customHeight="1" thickBot="1" x14ac:dyDescent="0.3">
      <c r="A401" s="359" t="s">
        <v>63</v>
      </c>
      <c r="B401" s="360"/>
      <c r="C401" s="360"/>
      <c r="D401" s="360"/>
      <c r="E401" s="186">
        <f>SUM(E399:E400)</f>
        <v>0</v>
      </c>
      <c r="F401" s="186">
        <f>SUM(F399:F400)</f>
        <v>0</v>
      </c>
      <c r="G401" s="200">
        <f>SUM(G399:G400)</f>
        <v>0</v>
      </c>
      <c r="H401" s="293">
        <f t="shared" ref="H401:J401" si="30">SUM(H399:H400)</f>
        <v>0</v>
      </c>
      <c r="I401" s="186">
        <f t="shared" si="30"/>
        <v>0</v>
      </c>
      <c r="J401" s="186">
        <f t="shared" si="30"/>
        <v>0</v>
      </c>
      <c r="K401" s="186"/>
      <c r="L401"/>
      <c r="M401"/>
      <c r="N401"/>
    </row>
    <row r="402" spans="1:245" s="38" customFormat="1" ht="95.25" thickTop="1" x14ac:dyDescent="0.25">
      <c r="A402" s="182"/>
      <c r="B402" s="167" t="s">
        <v>5</v>
      </c>
      <c r="C402" s="196"/>
      <c r="D402" s="197"/>
      <c r="E402" s="198"/>
      <c r="F402" s="199"/>
      <c r="G402" s="302"/>
      <c r="H402" s="303"/>
      <c r="I402" s="198"/>
      <c r="J402" s="198"/>
      <c r="K402" s="198"/>
      <c r="L402"/>
      <c r="M402"/>
      <c r="N402"/>
    </row>
    <row r="403" spans="1:245" s="38" customFormat="1" ht="28.5" customHeight="1" x14ac:dyDescent="0.25">
      <c r="A403" s="361"/>
      <c r="B403" s="14" t="s">
        <v>12</v>
      </c>
      <c r="C403" s="15"/>
      <c r="D403" s="53"/>
      <c r="E403" s="62"/>
      <c r="F403" s="17"/>
      <c r="G403" s="284"/>
      <c r="H403" s="285"/>
      <c r="I403" s="55"/>
      <c r="J403" s="55"/>
      <c r="K403" s="55"/>
      <c r="L403"/>
      <c r="M403"/>
      <c r="N403"/>
    </row>
    <row r="404" spans="1:245" s="38" customFormat="1" ht="137.25" customHeight="1" x14ac:dyDescent="0.25">
      <c r="A404" s="361"/>
      <c r="B404" s="23"/>
      <c r="C404" s="33" t="s">
        <v>44</v>
      </c>
      <c r="D404" s="66" t="s">
        <v>56</v>
      </c>
      <c r="E404" s="68">
        <v>700000</v>
      </c>
      <c r="F404" s="35">
        <v>0</v>
      </c>
      <c r="G404" s="286">
        <f t="shared" ref="G404:G406" si="31">F404+E404</f>
        <v>700000</v>
      </c>
      <c r="H404" s="287"/>
      <c r="I404" s="70"/>
      <c r="J404" s="70"/>
      <c r="K404" s="350" t="s">
        <v>514</v>
      </c>
      <c r="L404"/>
      <c r="M404"/>
      <c r="N404"/>
    </row>
    <row r="405" spans="1:245" s="38" customFormat="1" ht="123" customHeight="1" x14ac:dyDescent="0.25">
      <c r="A405" s="361"/>
      <c r="B405" s="23"/>
      <c r="C405" s="33" t="s">
        <v>45</v>
      </c>
      <c r="D405" s="66" t="s">
        <v>86</v>
      </c>
      <c r="E405" s="68"/>
      <c r="F405" s="35">
        <v>1000000</v>
      </c>
      <c r="G405" s="286">
        <f t="shared" si="31"/>
        <v>1000000</v>
      </c>
      <c r="H405" s="287"/>
      <c r="I405" s="70"/>
      <c r="J405" s="70"/>
      <c r="K405" s="67"/>
      <c r="L405"/>
      <c r="M405"/>
      <c r="N405"/>
    </row>
    <row r="406" spans="1:245" s="38" customFormat="1" ht="92.25" customHeight="1" x14ac:dyDescent="0.25">
      <c r="A406" s="361"/>
      <c r="B406" s="23"/>
      <c r="C406" s="33" t="s">
        <v>45</v>
      </c>
      <c r="D406" s="66" t="s">
        <v>87</v>
      </c>
      <c r="E406" s="68"/>
      <c r="F406" s="35">
        <v>350000</v>
      </c>
      <c r="G406" s="286">
        <f t="shared" si="31"/>
        <v>350000</v>
      </c>
      <c r="H406" s="287"/>
      <c r="I406" s="70"/>
      <c r="J406" s="70"/>
      <c r="K406" s="67"/>
      <c r="L406"/>
      <c r="M406"/>
      <c r="N406"/>
    </row>
    <row r="407" spans="1:245" s="38" customFormat="1" ht="31.5" x14ac:dyDescent="0.25">
      <c r="A407" s="362"/>
      <c r="B407" s="14" t="s">
        <v>14</v>
      </c>
      <c r="C407" s="18"/>
      <c r="D407" s="54"/>
      <c r="E407" s="55"/>
      <c r="F407" s="55"/>
      <c r="G407" s="284"/>
      <c r="H407" s="285"/>
      <c r="I407" s="55"/>
      <c r="J407" s="55"/>
      <c r="K407" s="55"/>
      <c r="L407"/>
      <c r="M407"/>
      <c r="N407"/>
    </row>
    <row r="408" spans="1:245" s="38" customFormat="1" ht="15.75" x14ac:dyDescent="0.25">
      <c r="A408" s="362"/>
      <c r="B408" s="12"/>
      <c r="C408" s="26"/>
      <c r="D408" s="69"/>
      <c r="E408" s="70"/>
      <c r="F408" s="58"/>
      <c r="G408" s="291"/>
      <c r="H408" s="292"/>
      <c r="I408" s="48"/>
      <c r="J408" s="48"/>
      <c r="K408" s="48"/>
      <c r="L408"/>
      <c r="M408"/>
      <c r="N408"/>
    </row>
    <row r="409" spans="1:245" s="41" customFormat="1" ht="25.5" customHeight="1" thickBot="1" x14ac:dyDescent="0.3">
      <c r="A409" s="359" t="s">
        <v>64</v>
      </c>
      <c r="B409" s="360"/>
      <c r="C409" s="360"/>
      <c r="D409" s="360"/>
      <c r="E409" s="186">
        <f>SUM(E403:E408)</f>
        <v>700000</v>
      </c>
      <c r="F409" s="186">
        <f>SUM(F403:F408)</f>
        <v>1350000</v>
      </c>
      <c r="G409" s="200">
        <f>SUM(G404:G406)</f>
        <v>2050000</v>
      </c>
      <c r="H409" s="293">
        <f t="shared" ref="H409:J409" si="32">SUM(H403:H408)</f>
        <v>0</v>
      </c>
      <c r="I409" s="186">
        <f t="shared" si="32"/>
        <v>0</v>
      </c>
      <c r="J409" s="186">
        <f t="shared" si="32"/>
        <v>0</v>
      </c>
      <c r="K409" s="186"/>
      <c r="L409"/>
      <c r="M409"/>
      <c r="N409"/>
    </row>
    <row r="410" spans="1:245" s="37" customFormat="1" ht="51.75" customHeight="1" thickTop="1" thickBot="1" x14ac:dyDescent="0.3">
      <c r="A410" s="134"/>
      <c r="B410" s="135" t="s">
        <v>388</v>
      </c>
      <c r="C410" s="136"/>
      <c r="D410" s="136"/>
      <c r="E410" s="138">
        <f t="shared" ref="E410:J410" si="33">SUM(E409,E401,E397,E391,E372,E56)</f>
        <v>26984750.329999998</v>
      </c>
      <c r="F410" s="138">
        <f t="shared" si="33"/>
        <v>20573497.009999998</v>
      </c>
      <c r="G410" s="139">
        <f t="shared" si="33"/>
        <v>47558247.339999996</v>
      </c>
      <c r="H410" s="304">
        <f t="shared" si="33"/>
        <v>13219200</v>
      </c>
      <c r="I410" s="138">
        <f t="shared" si="33"/>
        <v>1380454.69</v>
      </c>
      <c r="J410" s="138">
        <f t="shared" si="33"/>
        <v>838800</v>
      </c>
      <c r="K410" s="138"/>
      <c r="L410"/>
      <c r="M410"/>
      <c r="N410"/>
    </row>
    <row r="411" spans="1:245" s="79" customFormat="1" ht="33" customHeight="1" thickTop="1" thickBot="1" x14ac:dyDescent="0.3">
      <c r="A411" s="201"/>
      <c r="B411" s="202"/>
      <c r="C411" s="203"/>
      <c r="D411" s="203"/>
      <c r="E411" s="204"/>
      <c r="F411" s="204"/>
      <c r="G411" s="204"/>
      <c r="H411" s="204"/>
      <c r="I411" s="204"/>
      <c r="J411" s="204"/>
      <c r="K411" s="204"/>
      <c r="L411"/>
      <c r="M411"/>
      <c r="N411"/>
    </row>
    <row r="412" spans="1:245" s="79" customFormat="1" ht="33" customHeight="1" thickTop="1" x14ac:dyDescent="0.25">
      <c r="A412" s="364" t="s">
        <v>360</v>
      </c>
      <c r="B412" s="365"/>
      <c r="C412" s="365"/>
      <c r="D412" s="365"/>
      <c r="E412" s="365"/>
      <c r="F412" s="365"/>
      <c r="G412" s="365"/>
      <c r="H412" s="365"/>
      <c r="I412" s="365"/>
      <c r="J412" s="365"/>
      <c r="K412" s="366"/>
      <c r="L412"/>
      <c r="M412"/>
      <c r="N412"/>
    </row>
    <row r="413" spans="1:245" customFormat="1" ht="41.25" customHeight="1" x14ac:dyDescent="0.25">
      <c r="A413" s="363" t="s">
        <v>76</v>
      </c>
      <c r="B413" s="356" t="s">
        <v>416</v>
      </c>
      <c r="C413" s="356" t="s">
        <v>17</v>
      </c>
      <c r="D413" s="356"/>
      <c r="E413" s="356" t="s">
        <v>6</v>
      </c>
      <c r="F413" s="356"/>
      <c r="G413" s="357" t="s">
        <v>448</v>
      </c>
      <c r="H413" s="357" t="s">
        <v>449</v>
      </c>
      <c r="I413" s="356"/>
      <c r="J413" s="367"/>
      <c r="K413" s="356" t="s">
        <v>77</v>
      </c>
      <c r="O413" s="87"/>
      <c r="P413" s="87"/>
      <c r="Q413" s="87"/>
      <c r="R413" s="87"/>
      <c r="S413" s="87"/>
      <c r="T413" s="87"/>
      <c r="U413" s="87"/>
      <c r="V413" s="87"/>
      <c r="W413" s="87"/>
      <c r="X413" s="87"/>
      <c r="Y413" s="87"/>
      <c r="Z413" s="87"/>
      <c r="AA413" s="87"/>
      <c r="AB413" s="87"/>
      <c r="AC413" s="87"/>
      <c r="AD413" s="87"/>
      <c r="AE413" s="87"/>
      <c r="AF413" s="87"/>
      <c r="AG413" s="87"/>
      <c r="AH413" s="87"/>
      <c r="AI413" s="87"/>
      <c r="AJ413" s="87"/>
      <c r="AK413" s="87"/>
      <c r="AL413" s="87"/>
      <c r="AM413" s="87"/>
      <c r="AN413" s="87"/>
      <c r="AO413" s="87"/>
      <c r="AP413" s="87"/>
      <c r="AQ413" s="87"/>
      <c r="AR413" s="87"/>
      <c r="AS413" s="87"/>
      <c r="AT413" s="87"/>
      <c r="AU413" s="87"/>
      <c r="AV413" s="87"/>
      <c r="AW413" s="87"/>
      <c r="AX413" s="87"/>
      <c r="AY413" s="87"/>
      <c r="AZ413" s="87"/>
      <c r="BA413" s="87"/>
      <c r="BB413" s="87"/>
      <c r="BC413" s="87"/>
      <c r="BD413" s="87"/>
      <c r="BE413" s="87"/>
      <c r="BF413" s="87"/>
      <c r="BG413" s="87"/>
      <c r="BH413" s="87"/>
      <c r="BI413" s="87"/>
      <c r="BJ413" s="87"/>
      <c r="BK413" s="87"/>
      <c r="BL413" s="87"/>
      <c r="BM413" s="87"/>
      <c r="BN413" s="87"/>
      <c r="BO413" s="87"/>
      <c r="BP413" s="87"/>
      <c r="BQ413" s="87"/>
      <c r="BR413" s="87"/>
      <c r="BS413" s="87"/>
      <c r="BT413" s="87"/>
      <c r="BU413" s="87"/>
      <c r="BV413" s="87"/>
      <c r="BW413" s="87"/>
      <c r="BX413" s="87"/>
      <c r="BY413" s="87"/>
      <c r="BZ413" s="87"/>
      <c r="CA413" s="87"/>
      <c r="CB413" s="87"/>
      <c r="CC413" s="87"/>
      <c r="CD413" s="87"/>
      <c r="CE413" s="87"/>
      <c r="CF413" s="87"/>
      <c r="CG413" s="87"/>
      <c r="CH413" s="87"/>
      <c r="CI413" s="87"/>
      <c r="CJ413" s="87"/>
      <c r="CK413" s="87"/>
      <c r="CL413" s="87"/>
      <c r="CM413" s="87"/>
      <c r="CN413" s="87"/>
      <c r="CO413" s="87"/>
      <c r="CP413" s="87"/>
      <c r="CQ413" s="87"/>
      <c r="CR413" s="87"/>
      <c r="CS413" s="87"/>
      <c r="CT413" s="87"/>
      <c r="CU413" s="87"/>
      <c r="CV413" s="87"/>
      <c r="CW413" s="87"/>
      <c r="CX413" s="87"/>
      <c r="CY413" s="87"/>
      <c r="CZ413" s="87"/>
      <c r="DA413" s="87"/>
      <c r="DB413" s="87"/>
      <c r="DC413" s="87"/>
      <c r="DD413" s="87"/>
      <c r="DE413" s="87"/>
      <c r="DF413" s="87"/>
      <c r="DG413" s="87"/>
      <c r="DH413" s="87"/>
      <c r="DI413" s="87"/>
      <c r="DJ413" s="87"/>
      <c r="DK413" s="87"/>
      <c r="DL413" s="87"/>
      <c r="DM413" s="87"/>
      <c r="DN413" s="87"/>
      <c r="DO413" s="87"/>
      <c r="DP413" s="87"/>
      <c r="DQ413" s="87"/>
      <c r="DR413" s="87"/>
      <c r="DS413" s="87"/>
      <c r="DT413" s="87"/>
      <c r="DU413" s="87"/>
      <c r="DV413" s="87"/>
      <c r="DW413" s="87"/>
      <c r="DX413" s="87"/>
      <c r="DY413" s="87"/>
      <c r="DZ413" s="87"/>
      <c r="EA413" s="87"/>
      <c r="EB413" s="87"/>
      <c r="EC413" s="87"/>
      <c r="ED413" s="87"/>
      <c r="EE413" s="87"/>
      <c r="EF413" s="87"/>
      <c r="EG413" s="87"/>
      <c r="EH413" s="87"/>
      <c r="EI413" s="87"/>
      <c r="EJ413" s="87"/>
      <c r="EK413" s="87"/>
      <c r="EL413" s="87"/>
      <c r="EM413" s="87"/>
      <c r="EN413" s="87"/>
      <c r="EO413" s="87"/>
      <c r="EP413" s="87"/>
      <c r="EQ413" s="87"/>
      <c r="ER413" s="87"/>
      <c r="ES413" s="87"/>
      <c r="ET413" s="87"/>
      <c r="EU413" s="87"/>
      <c r="EV413" s="87"/>
      <c r="EW413" s="87"/>
      <c r="EX413" s="87"/>
      <c r="EY413" s="87"/>
      <c r="EZ413" s="87"/>
      <c r="FA413" s="87"/>
      <c r="FB413" s="87"/>
      <c r="FC413" s="87"/>
      <c r="FD413" s="87"/>
      <c r="FE413" s="87"/>
      <c r="FF413" s="87"/>
      <c r="FG413" s="87"/>
      <c r="FH413" s="87"/>
      <c r="FI413" s="87"/>
      <c r="FJ413" s="87"/>
      <c r="FK413" s="87"/>
      <c r="FL413" s="87"/>
      <c r="FM413" s="87"/>
      <c r="FN413" s="87"/>
      <c r="FO413" s="87"/>
      <c r="FP413" s="87"/>
      <c r="FQ413" s="87"/>
      <c r="FR413" s="87"/>
      <c r="FS413" s="87"/>
      <c r="FT413" s="87"/>
      <c r="FU413" s="87"/>
      <c r="FV413" s="87"/>
      <c r="FW413" s="87"/>
      <c r="FX413" s="87"/>
      <c r="FY413" s="87"/>
      <c r="FZ413" s="87"/>
      <c r="GA413" s="87"/>
      <c r="GB413" s="87"/>
      <c r="GC413" s="87"/>
      <c r="GD413" s="87"/>
      <c r="GE413" s="87"/>
      <c r="GF413" s="87"/>
      <c r="GG413" s="87"/>
      <c r="GH413" s="87"/>
      <c r="GI413" s="87"/>
      <c r="GJ413" s="87"/>
      <c r="GK413" s="87"/>
      <c r="GL413" s="87"/>
      <c r="GM413" s="87"/>
      <c r="GN413" s="87"/>
      <c r="GO413" s="87"/>
      <c r="GP413" s="87"/>
      <c r="GQ413" s="87"/>
      <c r="GR413" s="87"/>
      <c r="GS413" s="87"/>
      <c r="GT413" s="87"/>
      <c r="GU413" s="87"/>
      <c r="GV413" s="87"/>
      <c r="GW413" s="87"/>
      <c r="GX413" s="87"/>
      <c r="GY413" s="87"/>
      <c r="GZ413" s="87"/>
      <c r="HA413" s="87"/>
      <c r="HB413" s="87"/>
      <c r="HC413" s="87"/>
      <c r="HD413" s="87"/>
      <c r="HE413" s="87"/>
      <c r="HF413" s="87"/>
      <c r="HG413" s="87"/>
      <c r="HH413" s="87"/>
      <c r="HI413" s="87"/>
      <c r="HJ413" s="87"/>
      <c r="HK413" s="87"/>
      <c r="HL413" s="87"/>
      <c r="HM413" s="87"/>
      <c r="HN413" s="87"/>
      <c r="HO413" s="87"/>
      <c r="HP413" s="87"/>
      <c r="HQ413" s="87"/>
      <c r="HR413" s="87"/>
      <c r="HS413" s="87"/>
      <c r="HT413" s="87"/>
      <c r="HU413" s="87"/>
      <c r="HV413" s="87"/>
      <c r="HW413" s="87"/>
      <c r="HX413" s="87"/>
      <c r="HY413" s="87"/>
      <c r="HZ413" s="87"/>
      <c r="IA413" s="87"/>
      <c r="IB413" s="87"/>
      <c r="IC413" s="87"/>
      <c r="ID413" s="87"/>
      <c r="IE413" s="87"/>
      <c r="IF413" s="87"/>
      <c r="IG413" s="87"/>
      <c r="IH413" s="87"/>
      <c r="II413" s="87"/>
      <c r="IJ413" s="87"/>
      <c r="IK413" s="87"/>
    </row>
    <row r="414" spans="1:245" customFormat="1" ht="120" customHeight="1" x14ac:dyDescent="0.25">
      <c r="A414" s="363"/>
      <c r="B414" s="356"/>
      <c r="C414" s="356"/>
      <c r="D414" s="356"/>
      <c r="E414" s="161" t="s">
        <v>57</v>
      </c>
      <c r="F414" s="161" t="s">
        <v>58</v>
      </c>
      <c r="G414" s="358"/>
      <c r="H414" s="358"/>
      <c r="I414" s="356"/>
      <c r="J414" s="367"/>
      <c r="K414" s="356"/>
      <c r="O414" s="87"/>
      <c r="P414" s="87"/>
      <c r="Q414" s="87"/>
      <c r="R414" s="87"/>
      <c r="S414" s="87"/>
      <c r="T414" s="87"/>
      <c r="U414" s="87"/>
      <c r="V414" s="87"/>
      <c r="W414" s="87"/>
      <c r="X414" s="87"/>
      <c r="Y414" s="87"/>
      <c r="Z414" s="87"/>
      <c r="AA414" s="87"/>
      <c r="AB414" s="87"/>
      <c r="AC414" s="87"/>
      <c r="AD414" s="87"/>
      <c r="AE414" s="87"/>
      <c r="AF414" s="87"/>
      <c r="AG414" s="87"/>
      <c r="AH414" s="87"/>
      <c r="AI414" s="87"/>
      <c r="AJ414" s="87"/>
      <c r="AK414" s="87"/>
      <c r="AL414" s="87"/>
      <c r="AM414" s="87"/>
      <c r="AN414" s="87"/>
      <c r="AO414" s="87"/>
      <c r="AP414" s="87"/>
      <c r="AQ414" s="87"/>
      <c r="AR414" s="87"/>
      <c r="AS414" s="87"/>
      <c r="AT414" s="87"/>
      <c r="AU414" s="87"/>
      <c r="AV414" s="87"/>
      <c r="AW414" s="87"/>
      <c r="AX414" s="87"/>
      <c r="AY414" s="87"/>
      <c r="AZ414" s="87"/>
      <c r="BA414" s="87"/>
      <c r="BB414" s="87"/>
      <c r="BC414" s="87"/>
      <c r="BD414" s="87"/>
      <c r="BE414" s="87"/>
      <c r="BF414" s="87"/>
      <c r="BG414" s="87"/>
      <c r="BH414" s="87"/>
      <c r="BI414" s="87"/>
      <c r="BJ414" s="87"/>
      <c r="BK414" s="87"/>
      <c r="BL414" s="87"/>
      <c r="BM414" s="87"/>
      <c r="BN414" s="87"/>
      <c r="BO414" s="87"/>
      <c r="BP414" s="87"/>
      <c r="BQ414" s="87"/>
      <c r="BR414" s="87"/>
      <c r="BS414" s="87"/>
      <c r="BT414" s="87"/>
      <c r="BU414" s="87"/>
      <c r="BV414" s="87"/>
      <c r="BW414" s="87"/>
      <c r="BX414" s="87"/>
      <c r="BY414" s="87"/>
      <c r="BZ414" s="87"/>
      <c r="CA414" s="87"/>
      <c r="CB414" s="87"/>
      <c r="CC414" s="87"/>
      <c r="CD414" s="87"/>
      <c r="CE414" s="87"/>
      <c r="CF414" s="87"/>
      <c r="CG414" s="87"/>
      <c r="CH414" s="87"/>
      <c r="CI414" s="87"/>
      <c r="CJ414" s="87"/>
      <c r="CK414" s="87"/>
      <c r="CL414" s="87"/>
      <c r="CM414" s="87"/>
      <c r="CN414" s="87"/>
      <c r="CO414" s="87"/>
      <c r="CP414" s="87"/>
      <c r="CQ414" s="87"/>
      <c r="CR414" s="87"/>
      <c r="CS414" s="87"/>
      <c r="CT414" s="87"/>
      <c r="CU414" s="87"/>
      <c r="CV414" s="87"/>
      <c r="CW414" s="87"/>
      <c r="CX414" s="87"/>
      <c r="CY414" s="87"/>
      <c r="CZ414" s="87"/>
      <c r="DA414" s="87"/>
      <c r="DB414" s="87"/>
      <c r="DC414" s="87"/>
      <c r="DD414" s="87"/>
      <c r="DE414" s="87"/>
      <c r="DF414" s="87"/>
      <c r="DG414" s="87"/>
      <c r="DH414" s="87"/>
      <c r="DI414" s="87"/>
      <c r="DJ414" s="87"/>
      <c r="DK414" s="87"/>
      <c r="DL414" s="87"/>
      <c r="DM414" s="87"/>
      <c r="DN414" s="87"/>
      <c r="DO414" s="87"/>
      <c r="DP414" s="87"/>
      <c r="DQ414" s="87"/>
      <c r="DR414" s="87"/>
      <c r="DS414" s="87"/>
      <c r="DT414" s="87"/>
      <c r="DU414" s="87"/>
      <c r="DV414" s="87"/>
      <c r="DW414" s="87"/>
      <c r="DX414" s="87"/>
      <c r="DY414" s="87"/>
      <c r="DZ414" s="87"/>
      <c r="EA414" s="87"/>
      <c r="EB414" s="87"/>
      <c r="EC414" s="87"/>
      <c r="ED414" s="87"/>
      <c r="EE414" s="87"/>
      <c r="EF414" s="87"/>
      <c r="EG414" s="87"/>
      <c r="EH414" s="87"/>
      <c r="EI414" s="87"/>
      <c r="EJ414" s="87"/>
      <c r="EK414" s="87"/>
      <c r="EL414" s="87"/>
      <c r="EM414" s="87"/>
      <c r="EN414" s="87"/>
      <c r="EO414" s="87"/>
      <c r="EP414" s="87"/>
      <c r="EQ414" s="87"/>
      <c r="ER414" s="87"/>
      <c r="ES414" s="87"/>
      <c r="ET414" s="87"/>
      <c r="EU414" s="87"/>
      <c r="EV414" s="87"/>
      <c r="EW414" s="87"/>
      <c r="EX414" s="87"/>
      <c r="EY414" s="87"/>
      <c r="EZ414" s="87"/>
      <c r="FA414" s="87"/>
      <c r="FB414" s="87"/>
      <c r="FC414" s="87"/>
      <c r="FD414" s="87"/>
      <c r="FE414" s="87"/>
      <c r="FF414" s="87"/>
      <c r="FG414" s="87"/>
      <c r="FH414" s="87"/>
      <c r="FI414" s="87"/>
      <c r="FJ414" s="87"/>
      <c r="FK414" s="87"/>
      <c r="FL414" s="87"/>
      <c r="FM414" s="87"/>
      <c r="FN414" s="87"/>
      <c r="FO414" s="87"/>
      <c r="FP414" s="87"/>
      <c r="FQ414" s="87"/>
      <c r="FR414" s="87"/>
      <c r="FS414" s="87"/>
      <c r="FT414" s="87"/>
      <c r="FU414" s="87"/>
      <c r="FV414" s="87"/>
      <c r="FW414" s="87"/>
      <c r="FX414" s="87"/>
      <c r="FY414" s="87"/>
      <c r="FZ414" s="87"/>
      <c r="GA414" s="87"/>
      <c r="GB414" s="87"/>
      <c r="GC414" s="87"/>
      <c r="GD414" s="87"/>
      <c r="GE414" s="87"/>
      <c r="GF414" s="87"/>
      <c r="GG414" s="87"/>
      <c r="GH414" s="87"/>
      <c r="GI414" s="87"/>
      <c r="GJ414" s="87"/>
      <c r="GK414" s="87"/>
      <c r="GL414" s="87"/>
      <c r="GM414" s="87"/>
      <c r="GN414" s="87"/>
      <c r="GO414" s="87"/>
      <c r="GP414" s="87"/>
      <c r="GQ414" s="87"/>
      <c r="GR414" s="87"/>
      <c r="GS414" s="87"/>
      <c r="GT414" s="87"/>
      <c r="GU414" s="87"/>
      <c r="GV414" s="87"/>
      <c r="GW414" s="87"/>
      <c r="GX414" s="87"/>
      <c r="GY414" s="87"/>
      <c r="GZ414" s="87"/>
      <c r="HA414" s="87"/>
      <c r="HB414" s="87"/>
      <c r="HC414" s="87"/>
      <c r="HD414" s="87"/>
      <c r="HE414" s="87"/>
      <c r="HF414" s="87"/>
      <c r="HG414" s="87"/>
      <c r="HH414" s="87"/>
      <c r="HI414" s="87"/>
      <c r="HJ414" s="87"/>
      <c r="HK414" s="87"/>
      <c r="HL414" s="87"/>
      <c r="HM414" s="87"/>
      <c r="HN414" s="87"/>
      <c r="HO414" s="87"/>
      <c r="HP414" s="87"/>
      <c r="HQ414" s="87"/>
      <c r="HR414" s="87"/>
      <c r="HS414" s="87"/>
      <c r="HT414" s="87"/>
      <c r="HU414" s="87"/>
      <c r="HV414" s="87"/>
      <c r="HW414" s="87"/>
      <c r="HX414" s="87"/>
      <c r="HY414" s="87"/>
      <c r="HZ414" s="87"/>
      <c r="IA414" s="87"/>
      <c r="IB414" s="87"/>
      <c r="IC414" s="87"/>
      <c r="ID414" s="87"/>
      <c r="IE414" s="87"/>
      <c r="IF414" s="87"/>
      <c r="IG414" s="87"/>
      <c r="IH414" s="87"/>
      <c r="II414" s="87"/>
      <c r="IJ414" s="87"/>
      <c r="IK414" s="87"/>
    </row>
    <row r="415" spans="1:245" s="87" customFormat="1" ht="90.75" customHeight="1" thickBot="1" x14ac:dyDescent="0.3">
      <c r="A415" s="205"/>
      <c r="B415" s="206" t="s">
        <v>356</v>
      </c>
      <c r="C415" s="207"/>
      <c r="D415" s="207"/>
      <c r="E415" s="208"/>
      <c r="F415" s="208"/>
      <c r="G415" s="208"/>
      <c r="H415" s="208"/>
      <c r="I415" s="208"/>
      <c r="J415" s="208"/>
      <c r="K415" s="207"/>
      <c r="L415"/>
      <c r="M415"/>
      <c r="N415"/>
    </row>
    <row r="416" spans="1:245" s="87" customFormat="1" ht="90.75" customHeight="1" thickTop="1" x14ac:dyDescent="0.25">
      <c r="A416" s="126"/>
      <c r="B416" s="108" t="s">
        <v>361</v>
      </c>
      <c r="C416" s="127"/>
      <c r="D416" s="127"/>
      <c r="E416" s="110"/>
      <c r="F416" s="110"/>
      <c r="G416" s="110"/>
      <c r="H416" s="110"/>
      <c r="I416" s="110"/>
      <c r="J416" s="110"/>
      <c r="K416" s="127"/>
      <c r="L416"/>
      <c r="M416"/>
      <c r="N416"/>
    </row>
    <row r="417" spans="1:14" s="95" customFormat="1" ht="108" x14ac:dyDescent="0.25">
      <c r="A417" s="248"/>
      <c r="B417" s="252" t="s">
        <v>418</v>
      </c>
      <c r="C417" s="253"/>
      <c r="D417" s="244" t="s">
        <v>457</v>
      </c>
      <c r="E417" s="316">
        <v>941094</v>
      </c>
      <c r="F417" s="245"/>
      <c r="G417" s="317">
        <f t="shared" ref="G417:G420" si="34">E417+F417</f>
        <v>941094</v>
      </c>
      <c r="H417" s="316">
        <v>2240700</v>
      </c>
      <c r="I417" s="319"/>
      <c r="J417" s="318"/>
      <c r="K417" s="315" t="s">
        <v>450</v>
      </c>
      <c r="L417"/>
      <c r="M417"/>
      <c r="N417"/>
    </row>
    <row r="418" spans="1:14" s="95" customFormat="1" ht="123.75" x14ac:dyDescent="0.25">
      <c r="A418" s="96"/>
      <c r="B418" s="157" t="s">
        <v>417</v>
      </c>
      <c r="C418" s="97"/>
      <c r="D418" s="97" t="s">
        <v>383</v>
      </c>
      <c r="E418" s="98">
        <v>2108767.58</v>
      </c>
      <c r="F418" s="99"/>
      <c r="G418" s="100">
        <f t="shared" si="34"/>
        <v>2108767.58</v>
      </c>
      <c r="H418" s="242">
        <v>3585120</v>
      </c>
      <c r="I418" s="319"/>
      <c r="J418" s="318"/>
      <c r="K418" s="241" t="s">
        <v>451</v>
      </c>
      <c r="L418"/>
      <c r="M418"/>
      <c r="N418"/>
    </row>
    <row r="419" spans="1:14" s="95" customFormat="1" ht="61.5" x14ac:dyDescent="0.25">
      <c r="A419" s="96"/>
      <c r="B419" s="157" t="s">
        <v>521</v>
      </c>
      <c r="C419" s="97"/>
      <c r="D419" s="97" t="s">
        <v>520</v>
      </c>
      <c r="E419" s="98">
        <v>3775721.77</v>
      </c>
      <c r="F419" s="99"/>
      <c r="G419" s="100">
        <f t="shared" si="34"/>
        <v>3775721.77</v>
      </c>
      <c r="H419" s="318"/>
      <c r="I419" s="319"/>
      <c r="J419" s="318"/>
      <c r="K419" s="241" t="s">
        <v>522</v>
      </c>
      <c r="L419"/>
      <c r="M419"/>
      <c r="N419"/>
    </row>
    <row r="420" spans="1:14" s="95" customFormat="1" ht="47.25" customHeight="1" thickBot="1" x14ac:dyDescent="0.3">
      <c r="A420" s="102"/>
      <c r="B420" s="112" t="s">
        <v>362</v>
      </c>
      <c r="C420" s="103"/>
      <c r="D420" s="103"/>
      <c r="E420" s="104">
        <f>E417+E418+E419</f>
        <v>6825583.3499999996</v>
      </c>
      <c r="F420" s="105"/>
      <c r="G420" s="106">
        <f t="shared" si="34"/>
        <v>6825583.3499999996</v>
      </c>
      <c r="H420" s="106"/>
      <c r="I420" s="106"/>
      <c r="J420" s="106"/>
      <c r="K420" s="107"/>
      <c r="L420"/>
      <c r="M420"/>
      <c r="N420"/>
    </row>
    <row r="421" spans="1:14" s="95" customFormat="1" ht="138" customHeight="1" thickTop="1" x14ac:dyDescent="0.25">
      <c r="A421" s="93"/>
      <c r="B421" s="108" t="s">
        <v>8</v>
      </c>
      <c r="C421" s="109"/>
      <c r="D421" s="109"/>
      <c r="E421" s="109"/>
      <c r="F421" s="94"/>
      <c r="G421" s="110"/>
      <c r="H421" s="110"/>
      <c r="I421" s="110"/>
      <c r="J421" s="110"/>
      <c r="K421" s="111"/>
      <c r="L421"/>
      <c r="M421"/>
      <c r="N421"/>
    </row>
    <row r="422" spans="1:14" s="95" customFormat="1" ht="102" customHeight="1" x14ac:dyDescent="0.25">
      <c r="A422" s="248"/>
      <c r="B422" s="253" t="s">
        <v>364</v>
      </c>
      <c r="C422" s="244" t="s">
        <v>412</v>
      </c>
      <c r="D422" s="244" t="s">
        <v>518</v>
      </c>
      <c r="E422" s="245">
        <v>426399.12</v>
      </c>
      <c r="F422" s="245"/>
      <c r="G422" s="246">
        <f>E422+F422</f>
        <v>426399.12</v>
      </c>
      <c r="H422" s="318"/>
      <c r="I422" s="319"/>
      <c r="J422" s="318"/>
      <c r="K422" s="355" t="s">
        <v>519</v>
      </c>
      <c r="L422"/>
      <c r="M422"/>
      <c r="N422"/>
    </row>
    <row r="423" spans="1:14" s="95" customFormat="1" ht="47.25" x14ac:dyDescent="0.25">
      <c r="A423" s="265"/>
      <c r="B423" s="150" t="s">
        <v>363</v>
      </c>
      <c r="C423" s="150" t="s">
        <v>44</v>
      </c>
      <c r="D423" s="150" t="s">
        <v>374</v>
      </c>
      <c r="E423" s="266">
        <v>380000</v>
      </c>
      <c r="F423" s="240"/>
      <c r="G423" s="267">
        <f t="shared" ref="G423:G432" si="35">E423+F423</f>
        <v>380000</v>
      </c>
      <c r="H423" s="318"/>
      <c r="I423" s="319"/>
      <c r="J423" s="318"/>
      <c r="K423" s="264" t="s">
        <v>435</v>
      </c>
      <c r="L423"/>
      <c r="M423"/>
      <c r="N423"/>
    </row>
    <row r="424" spans="1:14" s="95" customFormat="1" ht="47.25" x14ac:dyDescent="0.25">
      <c r="A424" s="265"/>
      <c r="B424" s="150" t="s">
        <v>364</v>
      </c>
      <c r="C424" s="150" t="s">
        <v>44</v>
      </c>
      <c r="D424" s="150" t="s">
        <v>436</v>
      </c>
      <c r="E424" s="266">
        <v>560000</v>
      </c>
      <c r="F424" s="240"/>
      <c r="G424" s="267">
        <f t="shared" si="35"/>
        <v>560000</v>
      </c>
      <c r="H424" s="318"/>
      <c r="I424" s="319"/>
      <c r="J424" s="318"/>
      <c r="K424" s="264" t="s">
        <v>435</v>
      </c>
      <c r="L424"/>
      <c r="M424"/>
      <c r="N424"/>
    </row>
    <row r="425" spans="1:14" s="95" customFormat="1" ht="47.25" customHeight="1" thickBot="1" x14ac:dyDescent="0.3">
      <c r="A425" s="102"/>
      <c r="B425" s="112" t="s">
        <v>365</v>
      </c>
      <c r="C425" s="103"/>
      <c r="D425" s="103"/>
      <c r="E425" s="113">
        <f>SUM(E422:E424)</f>
        <v>1366399.12</v>
      </c>
      <c r="F425" s="105"/>
      <c r="G425" s="113">
        <f>SUM(G422:G424)</f>
        <v>1366399.12</v>
      </c>
      <c r="H425" s="318"/>
      <c r="I425" s="319"/>
      <c r="J425" s="318"/>
      <c r="K425" s="107"/>
      <c r="L425"/>
      <c r="M425"/>
      <c r="N425"/>
    </row>
    <row r="426" spans="1:14" s="95" customFormat="1" ht="82.5" customHeight="1" thickTop="1" x14ac:dyDescent="0.25">
      <c r="A426" s="93"/>
      <c r="B426" s="108" t="s">
        <v>366</v>
      </c>
      <c r="C426" s="109"/>
      <c r="D426" s="109"/>
      <c r="E426" s="109"/>
      <c r="F426" s="94"/>
      <c r="G426" s="110"/>
      <c r="H426" s="110"/>
      <c r="I426" s="110"/>
      <c r="J426" s="110"/>
      <c r="K426" s="111"/>
      <c r="L426"/>
      <c r="M426"/>
      <c r="N426"/>
    </row>
    <row r="427" spans="1:14" s="95" customFormat="1" ht="47.25" customHeight="1" x14ac:dyDescent="0.25">
      <c r="A427" s="248"/>
      <c r="B427" s="244" t="s">
        <v>367</v>
      </c>
      <c r="C427" s="244" t="s">
        <v>368</v>
      </c>
      <c r="D427" s="244" t="s">
        <v>419</v>
      </c>
      <c r="E427" s="245">
        <v>117357.5</v>
      </c>
      <c r="F427" s="245"/>
      <c r="G427" s="246">
        <f t="shared" si="35"/>
        <v>117357.5</v>
      </c>
      <c r="H427" s="318"/>
      <c r="I427" s="319"/>
      <c r="J427" s="318"/>
      <c r="K427" s="243" t="s">
        <v>421</v>
      </c>
      <c r="L427"/>
      <c r="M427"/>
      <c r="N427"/>
    </row>
    <row r="428" spans="1:14" s="95" customFormat="1" ht="47.25" customHeight="1" x14ac:dyDescent="0.25">
      <c r="A428" s="249"/>
      <c r="B428" s="244" t="s">
        <v>367</v>
      </c>
      <c r="C428" s="244" t="s">
        <v>368</v>
      </c>
      <c r="D428" s="244" t="s">
        <v>420</v>
      </c>
      <c r="E428" s="245">
        <v>76992.5</v>
      </c>
      <c r="F428" s="247"/>
      <c r="G428" s="246">
        <f t="shared" si="35"/>
        <v>76992.5</v>
      </c>
      <c r="H428" s="318"/>
      <c r="I428" s="319"/>
      <c r="J428" s="318"/>
      <c r="K428" s="243" t="s">
        <v>422</v>
      </c>
      <c r="L428"/>
      <c r="M428"/>
      <c r="N428"/>
    </row>
    <row r="429" spans="1:14" s="95" customFormat="1" ht="47.25" customHeight="1" x14ac:dyDescent="0.25">
      <c r="A429" s="114"/>
      <c r="B429" s="97" t="s">
        <v>423</v>
      </c>
      <c r="C429" s="115" t="s">
        <v>413</v>
      </c>
      <c r="D429" s="115" t="s">
        <v>414</v>
      </c>
      <c r="E429" s="250">
        <v>774000</v>
      </c>
      <c r="F429" s="116"/>
      <c r="G429" s="101">
        <f t="shared" si="35"/>
        <v>774000</v>
      </c>
      <c r="H429" s="318"/>
      <c r="I429" s="319"/>
      <c r="J429" s="318"/>
      <c r="K429" s="251" t="s">
        <v>453</v>
      </c>
      <c r="L429"/>
      <c r="M429"/>
      <c r="N429"/>
    </row>
    <row r="430" spans="1:14" s="95" customFormat="1" ht="47.25" customHeight="1" x14ac:dyDescent="0.25">
      <c r="A430" s="114"/>
      <c r="B430" s="97" t="s">
        <v>424</v>
      </c>
      <c r="C430" s="115" t="s">
        <v>368</v>
      </c>
      <c r="D430" s="115" t="s">
        <v>415</v>
      </c>
      <c r="E430" s="250">
        <v>750000</v>
      </c>
      <c r="F430" s="116"/>
      <c r="G430" s="101">
        <f t="shared" si="35"/>
        <v>750000</v>
      </c>
      <c r="H430" s="318"/>
      <c r="I430" s="319"/>
      <c r="J430" s="318"/>
      <c r="K430" s="251" t="s">
        <v>453</v>
      </c>
      <c r="L430"/>
      <c r="M430"/>
      <c r="N430"/>
    </row>
    <row r="431" spans="1:14" s="95" customFormat="1" ht="89.25" customHeight="1" thickBot="1" x14ac:dyDescent="0.3">
      <c r="A431" s="102"/>
      <c r="B431" s="112" t="s">
        <v>369</v>
      </c>
      <c r="C431" s="103"/>
      <c r="D431" s="103"/>
      <c r="E431" s="113">
        <f>SUM(E427:E430)</f>
        <v>1718350</v>
      </c>
      <c r="F431" s="105"/>
      <c r="G431" s="113">
        <f t="shared" si="35"/>
        <v>1718350</v>
      </c>
      <c r="H431" s="105"/>
      <c r="I431" s="105"/>
      <c r="J431" s="105"/>
      <c r="K431" s="338" t="s">
        <v>454</v>
      </c>
      <c r="L431"/>
      <c r="M431"/>
      <c r="N431"/>
    </row>
    <row r="432" spans="1:14" s="79" customFormat="1" ht="37.35" customHeight="1" thickTop="1" x14ac:dyDescent="0.25">
      <c r="A432" s="117"/>
      <c r="B432" s="118" t="s">
        <v>370</v>
      </c>
      <c r="C432" s="119"/>
      <c r="D432" s="119"/>
      <c r="E432" s="120">
        <f>E420+E425+E431</f>
        <v>9910332.4699999988</v>
      </c>
      <c r="F432" s="120"/>
      <c r="G432" s="120">
        <f t="shared" si="35"/>
        <v>9910332.4699999988</v>
      </c>
      <c r="H432" s="120"/>
      <c r="I432" s="120"/>
      <c r="J432" s="120"/>
      <c r="K432" s="121"/>
      <c r="L432"/>
      <c r="M432"/>
      <c r="N432"/>
    </row>
    <row r="433" spans="1:14" s="79" customFormat="1" ht="37.35" customHeight="1" x14ac:dyDescent="0.25">
      <c r="A433" s="88"/>
      <c r="B433" s="122"/>
      <c r="C433" s="123"/>
      <c r="D433" s="123"/>
      <c r="E433" s="124"/>
      <c r="F433" s="124"/>
      <c r="G433" s="124"/>
      <c r="H433" s="320"/>
      <c r="I433" s="321"/>
      <c r="J433" s="320"/>
      <c r="K433" s="124"/>
      <c r="L433"/>
      <c r="M433"/>
      <c r="N433"/>
    </row>
    <row r="434" spans="1:14" s="87" customFormat="1" ht="90.75" customHeight="1" thickBot="1" x14ac:dyDescent="0.3">
      <c r="A434" s="90"/>
      <c r="B434" s="72" t="s">
        <v>371</v>
      </c>
      <c r="C434" s="91"/>
      <c r="D434" s="91"/>
      <c r="E434" s="92"/>
      <c r="F434" s="92"/>
      <c r="G434" s="92"/>
      <c r="H434" s="322"/>
      <c r="I434" s="319"/>
      <c r="J434" s="322"/>
      <c r="K434" s="91"/>
      <c r="L434"/>
      <c r="M434"/>
      <c r="N434"/>
    </row>
    <row r="435" spans="1:14" s="87" customFormat="1" ht="63.75" thickTop="1" x14ac:dyDescent="0.25">
      <c r="A435" s="126"/>
      <c r="B435" s="140" t="s">
        <v>379</v>
      </c>
      <c r="C435" s="127"/>
      <c r="D435" s="141" t="s">
        <v>384</v>
      </c>
      <c r="E435" s="142">
        <v>1250000</v>
      </c>
      <c r="F435" s="143"/>
      <c r="G435" s="144">
        <f>E435</f>
        <v>1250000</v>
      </c>
      <c r="H435" s="143"/>
      <c r="I435" s="143"/>
      <c r="J435" s="143"/>
      <c r="K435" s="141"/>
      <c r="L435"/>
      <c r="M435"/>
      <c r="N435"/>
    </row>
    <row r="436" spans="1:14" s="87" customFormat="1" ht="78.75" x14ac:dyDescent="0.25">
      <c r="A436" s="145"/>
      <c r="B436" s="128" t="s">
        <v>379</v>
      </c>
      <c r="C436" s="89"/>
      <c r="D436" s="146" t="s">
        <v>385</v>
      </c>
      <c r="E436" s="147">
        <v>2500000</v>
      </c>
      <c r="F436" s="148"/>
      <c r="G436" s="149">
        <f t="shared" ref="G436:G439" si="36">E436</f>
        <v>2500000</v>
      </c>
      <c r="H436" s="322"/>
      <c r="I436" s="322"/>
      <c r="J436" s="322"/>
      <c r="K436" s="146" t="s">
        <v>380</v>
      </c>
      <c r="L436"/>
      <c r="M436"/>
      <c r="N436"/>
    </row>
    <row r="437" spans="1:14" s="95" customFormat="1" ht="47.25" x14ac:dyDescent="0.25">
      <c r="A437" s="96"/>
      <c r="B437" s="128" t="s">
        <v>379</v>
      </c>
      <c r="C437" s="97"/>
      <c r="D437" s="150" t="s">
        <v>386</v>
      </c>
      <c r="E437" s="147">
        <v>2250000</v>
      </c>
      <c r="F437" s="147"/>
      <c r="G437" s="149">
        <f t="shared" si="36"/>
        <v>2250000</v>
      </c>
      <c r="H437" s="318"/>
      <c r="I437" s="318"/>
      <c r="J437" s="318"/>
      <c r="K437" s="125"/>
      <c r="L437"/>
      <c r="M437"/>
      <c r="N437"/>
    </row>
    <row r="438" spans="1:14" s="95" customFormat="1" ht="47.25" x14ac:dyDescent="0.25">
      <c r="A438" s="96"/>
      <c r="B438" s="128" t="s">
        <v>379</v>
      </c>
      <c r="C438" s="97"/>
      <c r="D438" s="150" t="s">
        <v>381</v>
      </c>
      <c r="E438" s="147">
        <v>450000</v>
      </c>
      <c r="F438" s="147"/>
      <c r="G438" s="149">
        <f t="shared" si="36"/>
        <v>450000</v>
      </c>
      <c r="H438" s="318"/>
      <c r="I438" s="318"/>
      <c r="J438" s="318"/>
      <c r="K438" s="125"/>
      <c r="L438"/>
      <c r="M438"/>
      <c r="N438"/>
    </row>
    <row r="439" spans="1:14" s="95" customFormat="1" ht="48" thickBot="1" x14ac:dyDescent="0.3">
      <c r="A439" s="102"/>
      <c r="B439" s="151" t="s">
        <v>379</v>
      </c>
      <c r="C439" s="152"/>
      <c r="D439" s="153" t="s">
        <v>387</v>
      </c>
      <c r="E439" s="154">
        <v>2450000</v>
      </c>
      <c r="F439" s="154"/>
      <c r="G439" s="155">
        <f t="shared" si="36"/>
        <v>2450000</v>
      </c>
      <c r="H439" s="318"/>
      <c r="I439" s="318"/>
      <c r="J439" s="318"/>
      <c r="K439" s="156" t="s">
        <v>382</v>
      </c>
      <c r="L439"/>
      <c r="M439"/>
      <c r="N439"/>
    </row>
    <row r="440" spans="1:14" s="79" customFormat="1" ht="36.75" customHeight="1" thickTop="1" thickBot="1" x14ac:dyDescent="0.3">
      <c r="A440" s="129"/>
      <c r="B440" s="130" t="s">
        <v>372</v>
      </c>
      <c r="C440" s="131"/>
      <c r="D440" s="131"/>
      <c r="E440" s="132">
        <f>SUM(E435:E439)</f>
        <v>8900000</v>
      </c>
      <c r="F440" s="132">
        <f>SUM(F435:F439)</f>
        <v>0</v>
      </c>
      <c r="G440" s="132">
        <f t="shared" ref="G440" si="37">E440+F440</f>
        <v>8900000</v>
      </c>
      <c r="H440" s="132"/>
      <c r="I440" s="132"/>
      <c r="J440" s="132"/>
      <c r="K440" s="133"/>
      <c r="L440"/>
      <c r="M440"/>
      <c r="N440"/>
    </row>
    <row r="441" spans="1:14" s="79" customFormat="1" ht="33" customHeight="1" thickTop="1" thickBot="1" x14ac:dyDescent="0.3">
      <c r="A441" s="134"/>
      <c r="B441" s="135" t="s">
        <v>373</v>
      </c>
      <c r="C441" s="136"/>
      <c r="D441" s="136"/>
      <c r="E441" s="137">
        <f>E440+E432</f>
        <v>18810332.469999999</v>
      </c>
      <c r="F441" s="137"/>
      <c r="G441" s="137">
        <f t="shared" ref="G441" si="38">E441+F441</f>
        <v>18810332.469999999</v>
      </c>
      <c r="H441" s="137"/>
      <c r="I441" s="137"/>
      <c r="J441" s="137"/>
      <c r="K441" s="138"/>
      <c r="L441"/>
      <c r="M441"/>
      <c r="N441"/>
    </row>
    <row r="442" spans="1:14" s="38" customFormat="1" ht="16.5" thickTop="1" x14ac:dyDescent="0.25">
      <c r="A442" s="158"/>
      <c r="D442" s="59"/>
      <c r="E442" s="59"/>
      <c r="F442" s="59"/>
      <c r="G442" s="59"/>
      <c r="H442" s="59"/>
      <c r="I442" s="59"/>
      <c r="J442" s="59"/>
      <c r="K442" s="59"/>
      <c r="L442"/>
      <c r="M442"/>
      <c r="N442"/>
    </row>
    <row r="443" spans="1:14" s="38" customFormat="1" ht="15.75" x14ac:dyDescent="0.25">
      <c r="A443" s="158"/>
      <c r="D443" s="59"/>
      <c r="E443" s="59"/>
      <c r="F443" s="59"/>
      <c r="G443" s="59"/>
      <c r="H443" s="59"/>
      <c r="I443" s="59"/>
      <c r="J443" s="59"/>
      <c r="K443" s="59"/>
      <c r="L443"/>
      <c r="M443"/>
      <c r="N443"/>
    </row>
    <row r="444" spans="1:14" s="38" customFormat="1" ht="15.75" x14ac:dyDescent="0.25">
      <c r="A444" s="158"/>
      <c r="D444" s="59"/>
      <c r="E444" s="59"/>
      <c r="F444" s="59"/>
      <c r="G444" s="59"/>
      <c r="H444" s="59"/>
      <c r="I444" s="59"/>
      <c r="J444" s="59"/>
      <c r="K444" s="59"/>
      <c r="L444"/>
      <c r="M444"/>
      <c r="N444"/>
    </row>
    <row r="445" spans="1:14" s="38" customFormat="1" ht="15.75" x14ac:dyDescent="0.25">
      <c r="A445" s="158"/>
      <c r="D445" s="59"/>
      <c r="E445" s="59"/>
      <c r="F445" s="59"/>
      <c r="G445" s="59"/>
      <c r="H445" s="59"/>
      <c r="I445" s="59"/>
      <c r="J445" s="59"/>
      <c r="K445" s="59"/>
      <c r="L445"/>
      <c r="M445"/>
      <c r="N445"/>
    </row>
    <row r="446" spans="1:14" s="38" customFormat="1" ht="15.75" x14ac:dyDescent="0.25">
      <c r="A446" s="158"/>
      <c r="D446" s="59"/>
      <c r="E446" s="59"/>
      <c r="F446" s="59"/>
      <c r="G446" s="59"/>
      <c r="H446" s="59"/>
      <c r="I446" s="59"/>
      <c r="J446" s="59"/>
      <c r="K446" s="59"/>
      <c r="L446"/>
      <c r="M446"/>
      <c r="N446"/>
    </row>
    <row r="447" spans="1:14" s="38" customFormat="1" ht="15.75" x14ac:dyDescent="0.25">
      <c r="A447" s="158"/>
      <c r="D447" s="59"/>
      <c r="E447" s="59"/>
      <c r="F447" s="59"/>
      <c r="G447" s="59"/>
      <c r="H447" s="59"/>
      <c r="I447" s="59"/>
      <c r="J447" s="59"/>
      <c r="K447" s="59"/>
      <c r="L447"/>
      <c r="M447"/>
      <c r="N447"/>
    </row>
    <row r="448" spans="1:14" s="38" customFormat="1" ht="15.75" x14ac:dyDescent="0.25">
      <c r="A448" s="158"/>
      <c r="D448" s="59"/>
      <c r="E448" s="59"/>
      <c r="F448" s="59"/>
      <c r="G448" s="59"/>
      <c r="H448" s="59"/>
      <c r="I448" s="59"/>
      <c r="J448" s="59"/>
      <c r="K448" s="59"/>
      <c r="L448"/>
      <c r="M448"/>
      <c r="N448"/>
    </row>
    <row r="449" spans="1:14" s="38" customFormat="1" ht="15.75" x14ac:dyDescent="0.25">
      <c r="A449" s="158"/>
      <c r="D449" s="59"/>
      <c r="E449" s="59"/>
      <c r="F449" s="59"/>
      <c r="G449" s="59"/>
      <c r="H449" s="59"/>
      <c r="I449" s="59"/>
      <c r="J449" s="59"/>
      <c r="K449" s="59"/>
      <c r="L449"/>
      <c r="M449"/>
      <c r="N449"/>
    </row>
    <row r="450" spans="1:14" s="38" customFormat="1" ht="15.75" x14ac:dyDescent="0.25">
      <c r="A450" s="158"/>
      <c r="D450" s="59"/>
      <c r="E450" s="59"/>
      <c r="F450" s="59"/>
      <c r="G450" s="59"/>
      <c r="H450" s="59"/>
      <c r="I450" s="59"/>
      <c r="J450" s="59"/>
      <c r="K450" s="59"/>
      <c r="L450"/>
      <c r="M450"/>
      <c r="N450"/>
    </row>
    <row r="451" spans="1:14" s="38" customFormat="1" ht="15.75" x14ac:dyDescent="0.25">
      <c r="A451" s="158"/>
      <c r="D451" s="59"/>
      <c r="E451" s="59"/>
      <c r="F451" s="59"/>
      <c r="G451" s="59"/>
      <c r="H451" s="59"/>
      <c r="I451" s="59"/>
      <c r="J451" s="59"/>
      <c r="K451" s="59"/>
      <c r="L451"/>
      <c r="M451"/>
      <c r="N451"/>
    </row>
    <row r="452" spans="1:14" s="38" customFormat="1" ht="15.75" x14ac:dyDescent="0.25">
      <c r="A452" s="158"/>
      <c r="D452" s="59"/>
      <c r="E452" s="59"/>
      <c r="F452" s="59"/>
      <c r="G452" s="59"/>
      <c r="H452" s="59"/>
      <c r="I452" s="59"/>
      <c r="J452" s="59"/>
      <c r="K452" s="59"/>
      <c r="L452"/>
      <c r="M452"/>
      <c r="N452"/>
    </row>
    <row r="453" spans="1:14" s="38" customFormat="1" ht="15.75" x14ac:dyDescent="0.25">
      <c r="A453" s="158"/>
      <c r="D453" s="59"/>
      <c r="E453" s="59"/>
      <c r="F453" s="59"/>
      <c r="G453" s="59"/>
      <c r="H453" s="59"/>
      <c r="I453" s="59"/>
      <c r="J453" s="59"/>
      <c r="K453" s="59"/>
      <c r="L453"/>
      <c r="M453"/>
      <c r="N453"/>
    </row>
    <row r="454" spans="1:14" s="38" customFormat="1" ht="15.75" x14ac:dyDescent="0.25">
      <c r="A454" s="158"/>
      <c r="D454" s="59"/>
      <c r="E454" s="59"/>
      <c r="F454" s="59"/>
      <c r="G454" s="59"/>
      <c r="H454" s="59"/>
      <c r="I454" s="59"/>
      <c r="J454" s="59"/>
      <c r="K454" s="59"/>
      <c r="L454"/>
      <c r="M454"/>
      <c r="N454"/>
    </row>
    <row r="455" spans="1:14" s="38" customFormat="1" ht="15.75" x14ac:dyDescent="0.25">
      <c r="A455" s="158"/>
      <c r="D455" s="59"/>
      <c r="E455" s="59"/>
      <c r="F455" s="59"/>
      <c r="G455" s="59"/>
      <c r="H455" s="59"/>
      <c r="I455" s="59"/>
      <c r="J455" s="59"/>
      <c r="K455" s="59"/>
      <c r="L455"/>
      <c r="M455"/>
      <c r="N455"/>
    </row>
    <row r="456" spans="1:14" s="38" customFormat="1" ht="15.75" x14ac:dyDescent="0.25">
      <c r="A456" s="158"/>
      <c r="D456" s="59"/>
      <c r="E456" s="59"/>
      <c r="F456" s="59"/>
      <c r="G456" s="59"/>
      <c r="H456" s="59"/>
      <c r="I456" s="59"/>
      <c r="J456" s="59"/>
      <c r="K456" s="59"/>
      <c r="L456"/>
      <c r="M456"/>
      <c r="N456"/>
    </row>
    <row r="457" spans="1:14" s="38" customFormat="1" ht="15.75" x14ac:dyDescent="0.25">
      <c r="A457" s="158"/>
      <c r="D457" s="59"/>
      <c r="E457" s="59"/>
      <c r="F457" s="59"/>
      <c r="G457" s="59"/>
      <c r="H457" s="59"/>
      <c r="I457" s="59"/>
      <c r="J457" s="59"/>
      <c r="K457" s="59"/>
      <c r="L457"/>
      <c r="M457"/>
      <c r="N457"/>
    </row>
    <row r="458" spans="1:14" s="38" customFormat="1" ht="15.75" x14ac:dyDescent="0.25">
      <c r="A458" s="158"/>
      <c r="D458" s="59"/>
      <c r="E458" s="59"/>
      <c r="F458" s="59"/>
      <c r="G458" s="59"/>
      <c r="H458" s="59"/>
      <c r="I458" s="59"/>
      <c r="J458" s="59"/>
      <c r="K458" s="59"/>
      <c r="L458"/>
      <c r="M458"/>
      <c r="N458"/>
    </row>
    <row r="459" spans="1:14" s="38" customFormat="1" ht="15.75" x14ac:dyDescent="0.25">
      <c r="A459" s="158"/>
      <c r="D459" s="59"/>
      <c r="E459" s="59"/>
      <c r="F459" s="59"/>
      <c r="G459" s="59"/>
      <c r="H459" s="59"/>
      <c r="I459" s="59"/>
      <c r="J459" s="59"/>
      <c r="K459" s="59"/>
      <c r="L459"/>
      <c r="M459"/>
      <c r="N459"/>
    </row>
    <row r="460" spans="1:14" s="38" customFormat="1" ht="15.75" x14ac:dyDescent="0.25">
      <c r="A460" s="158"/>
      <c r="D460" s="59"/>
      <c r="E460" s="59"/>
      <c r="F460" s="59"/>
      <c r="G460" s="59"/>
      <c r="H460" s="59"/>
      <c r="I460" s="59"/>
      <c r="J460" s="59"/>
      <c r="K460" s="59"/>
      <c r="L460"/>
      <c r="M460"/>
      <c r="N460"/>
    </row>
    <row r="461" spans="1:14" s="38" customFormat="1" ht="15.75" x14ac:dyDescent="0.25">
      <c r="A461" s="158"/>
      <c r="D461" s="59"/>
      <c r="E461" s="59"/>
      <c r="F461" s="59"/>
      <c r="G461" s="59"/>
      <c r="H461" s="59"/>
      <c r="I461" s="59"/>
      <c r="J461" s="59"/>
      <c r="K461" s="59"/>
      <c r="L461"/>
      <c r="M461"/>
      <c r="N461"/>
    </row>
    <row r="462" spans="1:14" s="38" customFormat="1" ht="15.75" x14ac:dyDescent="0.25">
      <c r="A462" s="158"/>
      <c r="D462" s="59"/>
      <c r="E462" s="59"/>
      <c r="F462" s="59"/>
      <c r="G462" s="59"/>
      <c r="H462" s="59"/>
      <c r="I462" s="59"/>
      <c r="J462" s="59"/>
      <c r="K462" s="59"/>
      <c r="L462"/>
      <c r="M462"/>
      <c r="N462"/>
    </row>
    <row r="463" spans="1:14" s="38" customFormat="1" ht="15.75" x14ac:dyDescent="0.25">
      <c r="A463" s="158"/>
      <c r="D463" s="59"/>
      <c r="E463" s="59"/>
      <c r="F463" s="59"/>
      <c r="G463" s="59"/>
      <c r="H463" s="59"/>
      <c r="I463" s="59"/>
      <c r="J463" s="59"/>
      <c r="K463" s="59"/>
      <c r="L463"/>
      <c r="M463"/>
      <c r="N463"/>
    </row>
    <row r="464" spans="1:14" s="38" customFormat="1" ht="15.75" x14ac:dyDescent="0.25">
      <c r="A464" s="158"/>
      <c r="D464" s="59"/>
      <c r="E464" s="59"/>
      <c r="F464" s="59"/>
      <c r="G464" s="59"/>
      <c r="H464" s="59"/>
      <c r="I464" s="59"/>
      <c r="J464" s="59"/>
      <c r="K464" s="59"/>
      <c r="L464"/>
      <c r="M464"/>
      <c r="N464"/>
    </row>
    <row r="465" spans="1:14" s="38" customFormat="1" ht="15.75" x14ac:dyDescent="0.25">
      <c r="A465" s="158"/>
      <c r="D465" s="59"/>
      <c r="E465" s="59"/>
      <c r="F465" s="59"/>
      <c r="G465" s="59"/>
      <c r="H465" s="59"/>
      <c r="I465" s="59"/>
      <c r="J465" s="59"/>
      <c r="K465" s="59"/>
      <c r="L465"/>
      <c r="M465"/>
      <c r="N465"/>
    </row>
    <row r="466" spans="1:14" s="38" customFormat="1" ht="15.75" x14ac:dyDescent="0.25">
      <c r="A466" s="158"/>
      <c r="D466" s="59"/>
      <c r="E466" s="59"/>
      <c r="F466" s="59"/>
      <c r="G466" s="59"/>
      <c r="H466" s="59"/>
      <c r="I466" s="59"/>
      <c r="J466" s="59"/>
      <c r="K466" s="59"/>
      <c r="L466"/>
      <c r="M466"/>
      <c r="N466"/>
    </row>
    <row r="467" spans="1:14" s="38" customFormat="1" ht="15.75" x14ac:dyDescent="0.25">
      <c r="A467" s="158"/>
      <c r="D467" s="59"/>
      <c r="E467" s="59"/>
      <c r="F467" s="59"/>
      <c r="G467" s="59"/>
      <c r="H467" s="59"/>
      <c r="I467" s="59"/>
      <c r="J467" s="59"/>
      <c r="K467" s="59"/>
      <c r="L467"/>
      <c r="M467"/>
      <c r="N467"/>
    </row>
    <row r="468" spans="1:14" s="38" customFormat="1" ht="15.75" x14ac:dyDescent="0.25">
      <c r="A468" s="158"/>
      <c r="D468" s="59"/>
      <c r="E468" s="59"/>
      <c r="F468" s="59"/>
      <c r="G468" s="59"/>
      <c r="H468" s="59"/>
      <c r="I468" s="59"/>
      <c r="J468" s="59"/>
      <c r="K468" s="59"/>
      <c r="L468"/>
      <c r="M468"/>
      <c r="N468"/>
    </row>
    <row r="469" spans="1:14" s="38" customFormat="1" ht="15.75" x14ac:dyDescent="0.25">
      <c r="A469" s="158"/>
      <c r="D469" s="59"/>
      <c r="E469" s="59"/>
      <c r="F469" s="59"/>
      <c r="G469" s="59"/>
      <c r="H469" s="59"/>
      <c r="I469" s="59"/>
      <c r="J469" s="59"/>
      <c r="K469" s="59"/>
      <c r="L469"/>
      <c r="M469"/>
      <c r="N469"/>
    </row>
    <row r="470" spans="1:14" s="38" customFormat="1" ht="15.75" x14ac:dyDescent="0.25">
      <c r="A470" s="158"/>
      <c r="D470" s="59"/>
      <c r="E470" s="59"/>
      <c r="F470" s="59"/>
      <c r="G470" s="59"/>
      <c r="H470" s="59"/>
      <c r="I470" s="59"/>
      <c r="J470" s="59"/>
      <c r="K470" s="59"/>
      <c r="L470"/>
      <c r="M470"/>
      <c r="N470"/>
    </row>
    <row r="471" spans="1:14" s="38" customFormat="1" ht="15.75" x14ac:dyDescent="0.25">
      <c r="A471" s="158"/>
      <c r="D471" s="59"/>
      <c r="E471" s="59"/>
      <c r="F471" s="59"/>
      <c r="G471" s="59"/>
      <c r="H471" s="59"/>
      <c r="I471" s="59"/>
      <c r="J471" s="59"/>
      <c r="K471" s="59"/>
      <c r="L471"/>
      <c r="M471"/>
      <c r="N471"/>
    </row>
    <row r="472" spans="1:14" s="38" customFormat="1" ht="15.75" x14ac:dyDescent="0.25">
      <c r="A472" s="158"/>
      <c r="D472" s="59"/>
      <c r="E472" s="59"/>
      <c r="F472" s="59"/>
      <c r="G472" s="59"/>
      <c r="H472" s="59"/>
      <c r="I472" s="59"/>
      <c r="J472" s="59"/>
      <c r="K472" s="59"/>
      <c r="L472"/>
      <c r="M472"/>
      <c r="N472"/>
    </row>
    <row r="473" spans="1:14" s="38" customFormat="1" ht="15.75" x14ac:dyDescent="0.25">
      <c r="A473" s="158"/>
      <c r="D473" s="59"/>
      <c r="E473" s="59"/>
      <c r="F473" s="59"/>
      <c r="G473" s="59"/>
      <c r="H473" s="59"/>
      <c r="I473" s="59"/>
      <c r="J473" s="59"/>
      <c r="K473" s="59"/>
      <c r="L473"/>
      <c r="M473"/>
      <c r="N473"/>
    </row>
    <row r="474" spans="1:14" s="38" customFormat="1" ht="15.75" x14ac:dyDescent="0.25">
      <c r="A474" s="158"/>
      <c r="D474" s="59"/>
      <c r="E474" s="59"/>
      <c r="F474" s="59"/>
      <c r="G474" s="59"/>
      <c r="H474" s="59"/>
      <c r="I474" s="59"/>
      <c r="J474" s="59"/>
      <c r="K474" s="59"/>
      <c r="L474"/>
      <c r="M474"/>
      <c r="N474"/>
    </row>
    <row r="475" spans="1:14" s="38" customFormat="1" ht="15.75" x14ac:dyDescent="0.25">
      <c r="A475" s="158"/>
      <c r="D475" s="59"/>
      <c r="E475" s="59"/>
      <c r="F475" s="59"/>
      <c r="G475" s="59"/>
      <c r="H475" s="59"/>
      <c r="I475" s="59"/>
      <c r="J475" s="59"/>
      <c r="K475" s="59"/>
      <c r="L475"/>
      <c r="M475"/>
      <c r="N475"/>
    </row>
    <row r="476" spans="1:14" s="38" customFormat="1" ht="15.75" x14ac:dyDescent="0.25">
      <c r="A476" s="158"/>
      <c r="D476" s="59"/>
      <c r="E476" s="59"/>
      <c r="F476" s="59"/>
      <c r="G476" s="59"/>
      <c r="H476" s="59"/>
      <c r="I476" s="59"/>
      <c r="J476" s="59"/>
      <c r="K476" s="59"/>
      <c r="L476"/>
      <c r="M476"/>
      <c r="N476"/>
    </row>
    <row r="477" spans="1:14" s="38" customFormat="1" ht="15.75" x14ac:dyDescent="0.25">
      <c r="A477" s="158"/>
      <c r="D477" s="59"/>
      <c r="E477" s="59"/>
      <c r="F477" s="59"/>
      <c r="G477" s="59"/>
      <c r="H477" s="59"/>
      <c r="I477" s="59"/>
      <c r="J477" s="59"/>
      <c r="K477" s="59"/>
      <c r="L477"/>
      <c r="M477"/>
      <c r="N477"/>
    </row>
    <row r="478" spans="1:14" s="38" customFormat="1" ht="15.75" x14ac:dyDescent="0.25">
      <c r="A478" s="158"/>
      <c r="D478" s="59"/>
      <c r="E478" s="59"/>
      <c r="F478" s="59"/>
      <c r="G478" s="59"/>
      <c r="H478" s="59"/>
      <c r="I478" s="59"/>
      <c r="J478" s="59"/>
      <c r="K478" s="59"/>
      <c r="L478"/>
      <c r="M478"/>
      <c r="N478"/>
    </row>
    <row r="479" spans="1:14" s="38" customFormat="1" ht="15.75" x14ac:dyDescent="0.25">
      <c r="A479" s="158"/>
      <c r="D479" s="59"/>
      <c r="E479" s="59"/>
      <c r="F479" s="59"/>
      <c r="G479" s="59"/>
      <c r="H479" s="59"/>
      <c r="I479" s="59"/>
      <c r="J479" s="59"/>
      <c r="K479" s="59"/>
      <c r="L479"/>
      <c r="M479"/>
      <c r="N479"/>
    </row>
    <row r="480" spans="1:14" s="38" customFormat="1" ht="15.75" x14ac:dyDescent="0.25">
      <c r="A480" s="158"/>
      <c r="D480" s="59"/>
      <c r="E480" s="59"/>
      <c r="F480" s="59"/>
      <c r="G480" s="59"/>
      <c r="H480" s="59"/>
      <c r="I480" s="59"/>
      <c r="J480" s="59"/>
      <c r="K480" s="59"/>
      <c r="L480"/>
      <c r="M480"/>
      <c r="N480"/>
    </row>
    <row r="481" spans="1:14" s="38" customFormat="1" ht="15.75" x14ac:dyDescent="0.25">
      <c r="A481" s="158"/>
      <c r="D481" s="59"/>
      <c r="E481" s="59"/>
      <c r="F481" s="59"/>
      <c r="G481" s="59"/>
      <c r="H481" s="59"/>
      <c r="I481" s="59"/>
      <c r="J481" s="59"/>
      <c r="K481" s="59"/>
      <c r="L481"/>
      <c r="M481"/>
      <c r="N481"/>
    </row>
    <row r="482" spans="1:14" s="38" customFormat="1" ht="15.75" x14ac:dyDescent="0.25">
      <c r="A482" s="158"/>
      <c r="D482" s="59"/>
      <c r="E482" s="59"/>
      <c r="F482" s="59"/>
      <c r="G482" s="59"/>
      <c r="H482" s="59"/>
      <c r="I482" s="59"/>
      <c r="J482" s="59"/>
      <c r="K482" s="59"/>
      <c r="L482"/>
      <c r="M482"/>
      <c r="N482"/>
    </row>
    <row r="483" spans="1:14" s="38" customFormat="1" ht="15.75" x14ac:dyDescent="0.25">
      <c r="A483" s="158"/>
      <c r="D483" s="59"/>
      <c r="E483" s="59"/>
      <c r="F483" s="59"/>
      <c r="G483" s="59"/>
      <c r="H483" s="59"/>
      <c r="I483" s="59"/>
      <c r="J483" s="59"/>
      <c r="K483" s="59"/>
      <c r="L483"/>
      <c r="M483"/>
      <c r="N483"/>
    </row>
    <row r="484" spans="1:14" s="38" customFormat="1" ht="15.75" x14ac:dyDescent="0.25">
      <c r="A484" s="158"/>
      <c r="D484" s="59"/>
      <c r="E484" s="59"/>
      <c r="F484" s="59"/>
      <c r="G484" s="59"/>
      <c r="H484" s="59"/>
      <c r="I484" s="59"/>
      <c r="J484" s="59"/>
      <c r="K484" s="59"/>
      <c r="L484"/>
      <c r="M484"/>
      <c r="N484"/>
    </row>
    <row r="485" spans="1:14" s="38" customFormat="1" ht="15.75" x14ac:dyDescent="0.25">
      <c r="A485" s="158"/>
      <c r="D485" s="59"/>
      <c r="E485" s="59"/>
      <c r="F485" s="59"/>
      <c r="G485" s="59"/>
      <c r="H485" s="59"/>
      <c r="I485" s="59"/>
      <c r="J485" s="59"/>
      <c r="K485" s="59"/>
      <c r="L485"/>
      <c r="M485"/>
      <c r="N485"/>
    </row>
    <row r="486" spans="1:14" s="38" customFormat="1" ht="15.75" x14ac:dyDescent="0.25">
      <c r="A486" s="158"/>
      <c r="D486" s="59"/>
      <c r="E486" s="59"/>
      <c r="F486" s="59"/>
      <c r="G486" s="59"/>
      <c r="H486" s="59"/>
      <c r="I486" s="59"/>
      <c r="J486" s="59"/>
      <c r="K486" s="59"/>
      <c r="L486"/>
      <c r="M486"/>
      <c r="N486"/>
    </row>
    <row r="487" spans="1:14" s="38" customFormat="1" ht="15.75" x14ac:dyDescent="0.25">
      <c r="A487" s="158"/>
      <c r="D487" s="59"/>
      <c r="E487" s="59"/>
      <c r="F487" s="59"/>
      <c r="G487" s="59"/>
      <c r="H487" s="59"/>
      <c r="I487" s="59"/>
      <c r="J487" s="59"/>
      <c r="K487" s="59"/>
      <c r="L487"/>
      <c r="M487"/>
      <c r="N487"/>
    </row>
    <row r="488" spans="1:14" s="38" customFormat="1" ht="15.75" x14ac:dyDescent="0.25">
      <c r="A488" s="158"/>
      <c r="D488" s="59"/>
      <c r="E488" s="59"/>
      <c r="F488" s="59"/>
      <c r="G488" s="59"/>
      <c r="H488" s="59"/>
      <c r="I488" s="59"/>
      <c r="J488" s="59"/>
      <c r="K488" s="59"/>
      <c r="L488"/>
      <c r="M488"/>
      <c r="N488"/>
    </row>
    <row r="489" spans="1:14" s="38" customFormat="1" ht="15.75" x14ac:dyDescent="0.25">
      <c r="A489" s="158"/>
      <c r="D489" s="59"/>
      <c r="E489" s="59"/>
      <c r="F489" s="59"/>
      <c r="G489" s="59"/>
      <c r="H489" s="59"/>
      <c r="I489" s="59"/>
      <c r="J489" s="59"/>
      <c r="K489" s="59"/>
      <c r="L489"/>
      <c r="M489"/>
      <c r="N489"/>
    </row>
    <row r="490" spans="1:14" s="38" customFormat="1" ht="15.75" x14ac:dyDescent="0.25">
      <c r="A490" s="158"/>
      <c r="D490" s="59"/>
      <c r="E490" s="59"/>
      <c r="F490" s="59"/>
      <c r="G490" s="59"/>
      <c r="H490" s="59"/>
      <c r="I490" s="59"/>
      <c r="J490" s="59"/>
      <c r="K490" s="59"/>
      <c r="L490"/>
      <c r="M490"/>
      <c r="N490"/>
    </row>
    <row r="491" spans="1:14" s="38" customFormat="1" ht="15.75" x14ac:dyDescent="0.25">
      <c r="A491" s="158"/>
      <c r="D491" s="59"/>
      <c r="E491" s="59"/>
      <c r="F491" s="59"/>
      <c r="G491" s="59"/>
      <c r="H491" s="59"/>
      <c r="I491" s="59"/>
      <c r="J491" s="59"/>
      <c r="K491" s="59"/>
      <c r="L491"/>
      <c r="M491"/>
      <c r="N491"/>
    </row>
    <row r="492" spans="1:14" s="38" customFormat="1" ht="15.75" x14ac:dyDescent="0.25">
      <c r="A492" s="158"/>
      <c r="D492" s="59"/>
      <c r="E492" s="59"/>
      <c r="F492" s="59"/>
      <c r="G492" s="59"/>
      <c r="H492" s="59"/>
      <c r="I492" s="59"/>
      <c r="J492" s="59"/>
      <c r="K492" s="59"/>
      <c r="L492"/>
      <c r="M492"/>
      <c r="N492"/>
    </row>
    <row r="493" spans="1:14" s="38" customFormat="1" ht="15.75" x14ac:dyDescent="0.25">
      <c r="A493" s="158"/>
      <c r="D493" s="59"/>
      <c r="E493" s="59"/>
      <c r="F493" s="59"/>
      <c r="G493" s="59"/>
      <c r="H493" s="59"/>
      <c r="I493" s="59"/>
      <c r="J493" s="59"/>
      <c r="K493" s="59"/>
      <c r="L493"/>
      <c r="M493"/>
      <c r="N493"/>
    </row>
    <row r="494" spans="1:14" s="38" customFormat="1" ht="15.75" x14ac:dyDescent="0.25">
      <c r="A494" s="158"/>
      <c r="D494" s="59"/>
      <c r="E494" s="59"/>
      <c r="F494" s="59"/>
      <c r="G494" s="59"/>
      <c r="H494" s="59"/>
      <c r="I494" s="59"/>
      <c r="J494" s="59"/>
      <c r="K494" s="59"/>
      <c r="L494"/>
      <c r="M494"/>
      <c r="N494"/>
    </row>
    <row r="495" spans="1:14" s="38" customFormat="1" ht="15.75" x14ac:dyDescent="0.25">
      <c r="A495" s="158"/>
      <c r="D495" s="59"/>
      <c r="E495" s="59"/>
      <c r="F495" s="59"/>
      <c r="G495" s="59"/>
      <c r="H495" s="59"/>
      <c r="I495" s="59"/>
      <c r="J495" s="59"/>
      <c r="K495" s="59"/>
      <c r="L495"/>
      <c r="M495"/>
      <c r="N495"/>
    </row>
    <row r="496" spans="1:14" s="38" customFormat="1" ht="15.75" x14ac:dyDescent="0.25">
      <c r="A496" s="158"/>
      <c r="D496" s="59"/>
      <c r="E496" s="59"/>
      <c r="F496" s="59"/>
      <c r="G496" s="59"/>
      <c r="H496" s="59"/>
      <c r="I496" s="59"/>
      <c r="J496" s="59"/>
      <c r="K496" s="59"/>
      <c r="L496"/>
      <c r="M496"/>
      <c r="N496"/>
    </row>
    <row r="497" spans="1:14" s="38" customFormat="1" ht="15.75" x14ac:dyDescent="0.25">
      <c r="A497" s="158"/>
      <c r="D497" s="59"/>
      <c r="E497" s="59"/>
      <c r="F497" s="59"/>
      <c r="G497" s="59"/>
      <c r="H497" s="59"/>
      <c r="I497" s="59"/>
      <c r="J497" s="59"/>
      <c r="K497" s="59"/>
      <c r="L497"/>
      <c r="M497"/>
      <c r="N497"/>
    </row>
    <row r="498" spans="1:14" s="38" customFormat="1" ht="15.75" x14ac:dyDescent="0.25">
      <c r="A498" s="158"/>
      <c r="D498" s="59"/>
      <c r="E498" s="59"/>
      <c r="F498" s="59"/>
      <c r="G498" s="59"/>
      <c r="H498" s="59"/>
      <c r="I498" s="59"/>
      <c r="J498" s="59"/>
      <c r="K498" s="59"/>
      <c r="L498"/>
      <c r="M498"/>
      <c r="N498"/>
    </row>
    <row r="499" spans="1:14" s="38" customFormat="1" ht="15.75" x14ac:dyDescent="0.25">
      <c r="A499" s="158"/>
      <c r="D499" s="59"/>
      <c r="E499" s="59"/>
      <c r="F499" s="59"/>
      <c r="G499" s="59"/>
      <c r="H499" s="59"/>
      <c r="I499" s="59"/>
      <c r="J499" s="59"/>
      <c r="K499" s="59"/>
      <c r="L499"/>
      <c r="M499"/>
      <c r="N499"/>
    </row>
    <row r="500" spans="1:14" s="38" customFormat="1" ht="15.75" x14ac:dyDescent="0.25">
      <c r="A500" s="158"/>
      <c r="D500" s="59"/>
      <c r="E500" s="59"/>
      <c r="F500" s="59"/>
      <c r="G500" s="59"/>
      <c r="H500" s="59"/>
      <c r="I500" s="59"/>
      <c r="J500" s="59"/>
      <c r="K500" s="59"/>
      <c r="L500"/>
      <c r="M500"/>
      <c r="N500"/>
    </row>
    <row r="501" spans="1:14" s="38" customFormat="1" ht="15.75" x14ac:dyDescent="0.25">
      <c r="A501" s="158"/>
      <c r="D501" s="59"/>
      <c r="E501" s="59"/>
      <c r="F501" s="59"/>
      <c r="G501" s="59"/>
      <c r="H501" s="59"/>
      <c r="I501" s="59"/>
      <c r="J501" s="59"/>
      <c r="K501" s="59"/>
      <c r="L501"/>
      <c r="M501"/>
      <c r="N501"/>
    </row>
    <row r="502" spans="1:14" s="38" customFormat="1" ht="15.75" x14ac:dyDescent="0.25">
      <c r="A502" s="158"/>
      <c r="D502" s="59"/>
      <c r="E502" s="59"/>
      <c r="F502" s="59"/>
      <c r="G502" s="59"/>
      <c r="H502" s="59"/>
      <c r="I502" s="59"/>
      <c r="J502" s="59"/>
      <c r="K502" s="59"/>
      <c r="L502"/>
      <c r="M502"/>
      <c r="N502"/>
    </row>
    <row r="503" spans="1:14" s="38" customFormat="1" ht="15.75" x14ac:dyDescent="0.25">
      <c r="A503" s="158"/>
      <c r="D503" s="59"/>
      <c r="E503" s="59"/>
      <c r="F503" s="59"/>
      <c r="G503" s="59"/>
      <c r="H503" s="59"/>
      <c r="I503" s="59"/>
      <c r="J503" s="59"/>
      <c r="K503" s="59"/>
      <c r="L503"/>
      <c r="M503"/>
      <c r="N503"/>
    </row>
    <row r="511" spans="1:14" x14ac:dyDescent="0.25">
      <c r="A511" s="1"/>
      <c r="D511" s="1"/>
      <c r="E511" s="1"/>
      <c r="F511" s="1"/>
      <c r="G511" s="1"/>
      <c r="H511" s="1"/>
      <c r="I511" s="1"/>
      <c r="J511" s="1"/>
      <c r="K511" s="1"/>
    </row>
    <row r="512" spans="1:14" x14ac:dyDescent="0.25">
      <c r="A512" s="1"/>
      <c r="D512" s="1"/>
      <c r="E512" s="1"/>
      <c r="F512" s="1"/>
      <c r="G512" s="1"/>
      <c r="H512" s="1"/>
      <c r="I512" s="1"/>
      <c r="J512" s="1"/>
      <c r="K512" s="1"/>
    </row>
    <row r="513" spans="1:11" x14ac:dyDescent="0.25">
      <c r="A513" s="1"/>
      <c r="D513" s="1"/>
      <c r="E513" s="1"/>
      <c r="F513" s="1"/>
      <c r="G513" s="1"/>
      <c r="H513" s="1"/>
      <c r="I513" s="1"/>
      <c r="J513" s="1"/>
      <c r="K513" s="1"/>
    </row>
    <row r="514" spans="1:11" x14ac:dyDescent="0.25">
      <c r="A514" s="1"/>
      <c r="D514" s="1"/>
      <c r="E514" s="1"/>
      <c r="F514" s="1"/>
      <c r="G514" s="1"/>
      <c r="H514" s="1"/>
      <c r="I514" s="1"/>
      <c r="J514" s="1"/>
      <c r="K514" s="1"/>
    </row>
    <row r="515" spans="1:11" x14ac:dyDescent="0.25">
      <c r="A515" s="1"/>
      <c r="D515" s="1"/>
      <c r="E515" s="1"/>
      <c r="F515" s="1"/>
      <c r="G515" s="1"/>
      <c r="H515" s="1"/>
      <c r="I515" s="1"/>
      <c r="J515" s="1"/>
      <c r="K515" s="1"/>
    </row>
    <row r="516" spans="1:11" x14ac:dyDescent="0.25">
      <c r="A516" s="1"/>
      <c r="D516" s="1"/>
      <c r="E516" s="1"/>
      <c r="F516" s="1"/>
      <c r="G516" s="1"/>
      <c r="H516" s="1"/>
      <c r="I516" s="1"/>
      <c r="J516" s="1"/>
      <c r="K516" s="1"/>
    </row>
  </sheetData>
  <mergeCells count="51">
    <mergeCell ref="A20:K20"/>
    <mergeCell ref="C21:D21"/>
    <mergeCell ref="B3:F3"/>
    <mergeCell ref="B14:F14"/>
    <mergeCell ref="H3:K3"/>
    <mergeCell ref="H14:K14"/>
    <mergeCell ref="B12:C12"/>
    <mergeCell ref="H12:I12"/>
    <mergeCell ref="A49:A55"/>
    <mergeCell ref="A366:A371"/>
    <mergeCell ref="A374:A390"/>
    <mergeCell ref="C282:C285"/>
    <mergeCell ref="B282:B285"/>
    <mergeCell ref="C286:C303"/>
    <mergeCell ref="B286:B303"/>
    <mergeCell ref="B304:B324"/>
    <mergeCell ref="B327:B346"/>
    <mergeCell ref="B146:B158"/>
    <mergeCell ref="B62:B110"/>
    <mergeCell ref="C111:C145"/>
    <mergeCell ref="B111:B145"/>
    <mergeCell ref="C232:C281"/>
    <mergeCell ref="B375:B380"/>
    <mergeCell ref="A372:D372"/>
    <mergeCell ref="C327:C346"/>
    <mergeCell ref="A56:D56"/>
    <mergeCell ref="A391:D391"/>
    <mergeCell ref="A397:D397"/>
    <mergeCell ref="A398:A400"/>
    <mergeCell ref="C347:C362"/>
    <mergeCell ref="B347:B362"/>
    <mergeCell ref="C62:C110"/>
    <mergeCell ref="C146:C158"/>
    <mergeCell ref="B159:B217"/>
    <mergeCell ref="B232:B281"/>
    <mergeCell ref="C159:C231"/>
    <mergeCell ref="C304:C325"/>
    <mergeCell ref="E413:F413"/>
    <mergeCell ref="G413:G414"/>
    <mergeCell ref="A409:D409"/>
    <mergeCell ref="A403:A408"/>
    <mergeCell ref="A393:A396"/>
    <mergeCell ref="A413:A414"/>
    <mergeCell ref="B413:B414"/>
    <mergeCell ref="C413:D414"/>
    <mergeCell ref="A412:K412"/>
    <mergeCell ref="A401:D401"/>
    <mergeCell ref="K413:K414"/>
    <mergeCell ref="I413:I414"/>
    <mergeCell ref="J413:J414"/>
    <mergeCell ref="H413:H414"/>
  </mergeCells>
  <pageMargins left="0.70866141732283472" right="0.70866141732283472" top="0.74803149606299213" bottom="0.74803149606299213" header="0.31496062992125984" footer="0.31496062992125984"/>
  <pageSetup paperSize="8" scale="51" fitToHeight="0" orientation="landscape" r:id="rId1"/>
  <headerFooter>
    <oddFooter>&amp;C&amp;F&amp;RΣελίδα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J23" sqref="J23"/>
    </sheetView>
  </sheetViews>
  <sheetFormatPr defaultRowHeight="14.25" x14ac:dyDescent="0.2"/>
  <cols>
    <col min="1" max="1" width="25.5703125" style="211" bestFit="1" customWidth="1"/>
    <col min="2" max="16384" width="9.140625" style="211"/>
  </cols>
  <sheetData>
    <row r="1" spans="1:12" ht="30" customHeight="1" thickTop="1" thickBot="1" x14ac:dyDescent="0.25">
      <c r="A1" s="209" t="s">
        <v>389</v>
      </c>
      <c r="B1" s="210" t="s">
        <v>390</v>
      </c>
      <c r="C1" s="405" t="s">
        <v>391</v>
      </c>
      <c r="D1" s="405"/>
      <c r="E1" s="405"/>
      <c r="F1" s="405"/>
      <c r="G1" s="405"/>
      <c r="H1" s="405"/>
      <c r="I1" s="405"/>
      <c r="J1" s="405"/>
      <c r="K1" s="405"/>
      <c r="L1" s="406"/>
    </row>
    <row r="2" spans="1:12" ht="30" customHeight="1" thickTop="1" x14ac:dyDescent="0.2">
      <c r="A2" s="212" t="s">
        <v>392</v>
      </c>
      <c r="B2" s="213" t="s">
        <v>393</v>
      </c>
      <c r="C2" s="407" t="s">
        <v>394</v>
      </c>
      <c r="D2" s="407"/>
      <c r="E2" s="407"/>
      <c r="F2" s="407"/>
      <c r="G2" s="407"/>
      <c r="H2" s="407"/>
      <c r="I2" s="407"/>
      <c r="J2" s="407"/>
      <c r="K2" s="407"/>
      <c r="L2" s="408"/>
    </row>
    <row r="3" spans="1:12" ht="30" customHeight="1" x14ac:dyDescent="0.2">
      <c r="A3" s="214" t="s">
        <v>395</v>
      </c>
      <c r="B3" s="215" t="s">
        <v>393</v>
      </c>
      <c r="C3" s="409" t="s">
        <v>396</v>
      </c>
      <c r="D3" s="409"/>
      <c r="E3" s="409"/>
      <c r="F3" s="409"/>
      <c r="G3" s="409"/>
      <c r="H3" s="409"/>
      <c r="I3" s="409"/>
      <c r="J3" s="409"/>
      <c r="K3" s="409"/>
      <c r="L3" s="410"/>
    </row>
    <row r="4" spans="1:12" ht="30" customHeight="1" x14ac:dyDescent="0.2">
      <c r="A4" s="214" t="s">
        <v>397</v>
      </c>
      <c r="B4" s="215" t="s">
        <v>393</v>
      </c>
      <c r="C4" s="409" t="s">
        <v>398</v>
      </c>
      <c r="D4" s="409"/>
      <c r="E4" s="409"/>
      <c r="F4" s="409"/>
      <c r="G4" s="409"/>
      <c r="H4" s="409"/>
      <c r="I4" s="409"/>
      <c r="J4" s="409"/>
      <c r="K4" s="409"/>
      <c r="L4" s="410"/>
    </row>
    <row r="5" spans="1:12" ht="30" customHeight="1" x14ac:dyDescent="0.2">
      <c r="A5" s="214" t="s">
        <v>399</v>
      </c>
      <c r="B5" s="215" t="s">
        <v>393</v>
      </c>
      <c r="C5" s="409" t="s">
        <v>400</v>
      </c>
      <c r="D5" s="409"/>
      <c r="E5" s="409"/>
      <c r="F5" s="409"/>
      <c r="G5" s="409"/>
      <c r="H5" s="409"/>
      <c r="I5" s="409"/>
      <c r="J5" s="409"/>
      <c r="K5" s="409"/>
      <c r="L5" s="410"/>
    </row>
    <row r="6" spans="1:12" ht="30" customHeight="1" x14ac:dyDescent="0.2">
      <c r="A6" s="214" t="s">
        <v>401</v>
      </c>
      <c r="B6" s="215" t="s">
        <v>393</v>
      </c>
      <c r="C6" s="409" t="s">
        <v>402</v>
      </c>
      <c r="D6" s="409"/>
      <c r="E6" s="409"/>
      <c r="F6" s="409"/>
      <c r="G6" s="409"/>
      <c r="H6" s="409"/>
      <c r="I6" s="409"/>
      <c r="J6" s="409"/>
      <c r="K6" s="409"/>
      <c r="L6" s="410"/>
    </row>
    <row r="7" spans="1:12" ht="30" customHeight="1" thickBot="1" x14ac:dyDescent="0.25">
      <c r="A7" s="216" t="s">
        <v>403</v>
      </c>
      <c r="B7" s="217" t="s">
        <v>393</v>
      </c>
      <c r="C7" s="399" t="s">
        <v>404</v>
      </c>
      <c r="D7" s="399"/>
      <c r="E7" s="399"/>
      <c r="F7" s="399"/>
      <c r="G7" s="399"/>
      <c r="H7" s="399"/>
      <c r="I7" s="399"/>
      <c r="J7" s="399"/>
      <c r="K7" s="399"/>
      <c r="L7" s="400"/>
    </row>
    <row r="8" spans="1:12" ht="30" customHeight="1" thickTop="1" x14ac:dyDescent="0.2">
      <c r="A8" s="218" t="s">
        <v>405</v>
      </c>
      <c r="B8" s="219" t="s">
        <v>406</v>
      </c>
      <c r="C8" s="401" t="s">
        <v>407</v>
      </c>
      <c r="D8" s="401"/>
      <c r="E8" s="401"/>
      <c r="F8" s="401"/>
      <c r="G8" s="401"/>
      <c r="H8" s="401"/>
      <c r="I8" s="401"/>
      <c r="J8" s="401"/>
      <c r="K8" s="401"/>
      <c r="L8" s="402"/>
    </row>
    <row r="9" spans="1:12" ht="30" customHeight="1" thickBot="1" x14ac:dyDescent="0.25">
      <c r="A9" s="220" t="s">
        <v>408</v>
      </c>
      <c r="B9" s="221" t="s">
        <v>406</v>
      </c>
      <c r="C9" s="403" t="s">
        <v>409</v>
      </c>
      <c r="D9" s="403"/>
      <c r="E9" s="403"/>
      <c r="F9" s="403"/>
      <c r="G9" s="403"/>
      <c r="H9" s="403"/>
      <c r="I9" s="403"/>
      <c r="J9" s="403"/>
      <c r="K9" s="403"/>
      <c r="L9" s="404"/>
    </row>
    <row r="10" spans="1:12" ht="15" thickTop="1" x14ac:dyDescent="0.2"/>
  </sheetData>
  <mergeCells count="9">
    <mergeCell ref="C7:L7"/>
    <mergeCell ref="C8:L8"/>
    <mergeCell ref="C9:L9"/>
    <mergeCell ref="C1:L1"/>
    <mergeCell ref="C2:L2"/>
    <mergeCell ref="C3:L3"/>
    <mergeCell ref="C4:L4"/>
    <mergeCell ref="C5:L5"/>
    <mergeCell ref="C6:L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1</vt:i4>
      </vt:variant>
    </vt:vector>
  </HeadingPairs>
  <TitlesOfParts>
    <vt:vector size="3" baseType="lpstr">
      <vt:lpstr>ΣΤΕΡΕΑ ΕΛΛΑΔΑ Προτάσεις</vt:lpstr>
      <vt:lpstr>ΚΩΔΙΚΟΙ ΠΑΡΕΜΒΑΣΗΣ</vt:lpstr>
      <vt:lpstr>'ΣΤΕΡΕΑ ΕΛΛΑΔΑ Προτάσεις'!Print_Area</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ΒΛΑΧΟΝΙΚΟΛΕΑΣ ΔΗΜΗΤΡΗΣ</dc:creator>
  <cp:lastModifiedBy>ΒΛΑΧΟΝΙΚΟΛΕΑΣ ΔΗΜΗΤΡΗΣ</cp:lastModifiedBy>
  <cp:lastPrinted>2024-11-12T07:02:57Z</cp:lastPrinted>
  <dcterms:created xsi:type="dcterms:W3CDTF">2022-05-04T08:58:54Z</dcterms:created>
  <dcterms:modified xsi:type="dcterms:W3CDTF">2025-06-20T09:49:16Z</dcterms:modified>
</cp:coreProperties>
</file>